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activeTab="1"/>
  </bookViews>
  <sheets>
    <sheet name="投标报价汇总表" sheetId="1" r:id="rId1"/>
    <sheet name="工程量清单表" sheetId="2"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<sst xmlns="http://schemas.openxmlformats.org/spreadsheetml/2006/main" count="468" uniqueCount="256">
  <si>
    <t>投标报价汇总表</t>
  </si>
  <si>
    <t>合同段：南阳市G208线西峡县城工业路仲景路交叉口至西峡淅川交界段路面功能性修复养护工程                        标表1</t>
  </si>
  <si>
    <t>序号</t>
  </si>
  <si>
    <t>章次</t>
  </si>
  <si>
    <t>科目名称</t>
  </si>
  <si>
    <t>金额（元）</t>
  </si>
  <si>
    <t>1</t>
  </si>
  <si>
    <t>100</t>
  </si>
  <si>
    <t>清单  第100章  总 则</t>
  </si>
  <si>
    <t>2</t>
  </si>
  <si>
    <t>200</t>
  </si>
  <si>
    <t>清单  第200章  路 基</t>
  </si>
  <si>
    <t>3</t>
  </si>
  <si>
    <t>300</t>
  </si>
  <si>
    <t>清单  第300章  路 面</t>
  </si>
  <si>
    <t>4</t>
  </si>
  <si>
    <t>400</t>
  </si>
  <si>
    <t>清单  第400章  桥梁、涵洞</t>
  </si>
  <si>
    <t>5</t>
  </si>
  <si>
    <t>600</t>
  </si>
  <si>
    <t>清单  第600章  安全设施及预埋管线</t>
  </si>
  <si>
    <t>6</t>
  </si>
  <si>
    <t>第100章至第700章合计</t>
  </si>
  <si>
    <t>7</t>
  </si>
  <si>
    <t>已包含在清单合计中的材料、工程设备、专业工程暂估价合计</t>
  </si>
  <si>
    <t>8</t>
  </si>
  <si>
    <t>清单合计减去材料、工程设备、专业工程暂估价合计</t>
  </si>
  <si>
    <t>9</t>
  </si>
  <si>
    <t>计日工合计</t>
  </si>
  <si>
    <t>10</t>
  </si>
  <si>
    <t>暂列金额（不含计日工总额）</t>
  </si>
  <si>
    <t>11</t>
  </si>
  <si>
    <t>投标报价</t>
  </si>
  <si>
    <t>工程量清单表</t>
  </si>
  <si>
    <t>合同段：南阳市G208线西峡县城工业路仲景路交叉口至西峡淅川交界段路面功能性修复养护工程</t>
  </si>
  <si>
    <t>标表2</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</si>
  <si>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</si>
  <si>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</si>
  <si>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</si>
  <si>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</si>
  <si>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</si>
  <si>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</si>
  <si>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</si>
  <si>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</si>
  <si>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</si>
  <si>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</si>
  <si>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</si>
  <si>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</si>
  <si>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</si>
  <si>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</si>
  <si>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</si>
  <si>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</si>
  <si>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</si>
  <si>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102-2</t>
  </si>
  <si>
    <t>施工环保费</t>
  </si>
  <si>
    <t>102-3</t>
  </si>
  <si>
    <t>安全生产费</t>
  </si>
  <si>
    <t>103</t>
  </si>
  <si>
    <t>临时工程与设施</t>
  </si>
  <si>
    <t>103-3</t>
  </si>
  <si>
    <t>Φ100标志</t>
  </si>
  <si>
    <t>块</t>
  </si>
  <si>
    <t>△110标志</t>
  </si>
  <si>
    <t>-c</t>
  </si>
  <si>
    <t>△110+□100×50标志</t>
  </si>
  <si>
    <t>-d</t>
  </si>
  <si>
    <t>□40×60标志</t>
  </si>
  <si>
    <t>-f</t>
  </si>
  <si>
    <t>导向标志板</t>
  </si>
  <si>
    <t>-g</t>
  </si>
  <si>
    <t>交通锥</t>
  </si>
  <si>
    <t>26</t>
  </si>
  <si>
    <t>-h</t>
  </si>
  <si>
    <t>附设警示灯路栏</t>
  </si>
  <si>
    <t>103-5</t>
  </si>
  <si>
    <t>保通人工费</t>
  </si>
  <si>
    <t>人工工日</t>
  </si>
  <si>
    <t>工日</t>
  </si>
  <si>
    <t>150</t>
  </si>
  <si>
    <t>104</t>
  </si>
  <si>
    <t>承包人驻地建设</t>
  </si>
  <si>
    <t>104-1</t>
  </si>
  <si>
    <t xml:space="preserve">清单        第100章       合计       人民币   </t>
  </si>
  <si>
    <t xml:space="preserve">    元</t>
  </si>
  <si>
    <t>202</t>
  </si>
  <si>
    <t>场地清理</t>
  </si>
  <si>
    <t>202-1</t>
  </si>
  <si>
    <t>清理与掘除</t>
  </si>
  <si>
    <t>涵底清淤</t>
  </si>
  <si>
    <t>m3</t>
  </si>
  <si>
    <t>20.1</t>
  </si>
  <si>
    <t>202-2</t>
  </si>
  <si>
    <t>挖除旧路面</t>
  </si>
  <si>
    <t>铣刨4cm沥青混凝土路面</t>
  </si>
  <si>
    <t>m2</t>
  </si>
  <si>
    <t>139827</t>
  </si>
  <si>
    <t>挖除5cm中粒式沥青混凝土</t>
  </si>
  <si>
    <t>16749</t>
  </si>
  <si>
    <t>挖除18cm厚水稳碎石</t>
  </si>
  <si>
    <t>8079</t>
  </si>
  <si>
    <t>挖除16cm厚水稳砂砾</t>
  </si>
  <si>
    <t>3417</t>
  </si>
  <si>
    <t>202-5</t>
  </si>
  <si>
    <t>移除隔离栏杆</t>
  </si>
  <si>
    <t>m</t>
  </si>
  <si>
    <t>270</t>
  </si>
  <si>
    <t xml:space="preserve">清单  第200章  合计   人民币  </t>
  </si>
  <si>
    <t>元</t>
  </si>
  <si>
    <t>304</t>
  </si>
  <si>
    <t>水泥稳定土底基层、基层</t>
  </si>
  <si>
    <t>304-1</t>
  </si>
  <si>
    <t>水泥稳定碎石基层</t>
  </si>
  <si>
    <t>厚180mm</t>
  </si>
  <si>
    <t>304-2</t>
  </si>
  <si>
    <t>水泥稳定碎石底基层</t>
  </si>
  <si>
    <t>厚160mm</t>
  </si>
  <si>
    <t>308</t>
  </si>
  <si>
    <t>透层和黏层</t>
  </si>
  <si>
    <t>308-2</t>
  </si>
  <si>
    <t>黏层</t>
  </si>
  <si>
    <t>3350</t>
  </si>
  <si>
    <t>309-3</t>
  </si>
  <si>
    <t>灌封胶</t>
  </si>
  <si>
    <t>7215</t>
  </si>
  <si>
    <t>309-4</t>
  </si>
  <si>
    <t>粘贴抗裂贴</t>
  </si>
  <si>
    <t>2240.6</t>
  </si>
  <si>
    <t>309</t>
  </si>
  <si>
    <t>热拌沥青混合料面层</t>
  </si>
  <si>
    <t>309-2</t>
  </si>
  <si>
    <t>中粒式沥青混凝土</t>
  </si>
  <si>
    <t>厚50mm</t>
  </si>
  <si>
    <t>310</t>
  </si>
  <si>
    <t>沥青表面处置与封层</t>
  </si>
  <si>
    <t>310-2</t>
  </si>
  <si>
    <t>橡胶沥青碎石封层</t>
  </si>
  <si>
    <t>311</t>
  </si>
  <si>
    <t>改性沥青及改性沥青混合料</t>
  </si>
  <si>
    <t>311-1</t>
  </si>
  <si>
    <t>细粒式改性沥青混凝土路面</t>
  </si>
  <si>
    <t>厚40mm</t>
  </si>
  <si>
    <t xml:space="preserve">清单  第300章  合计   人民币  </t>
  </si>
  <si>
    <t>415</t>
  </si>
  <si>
    <t>桥面铺装</t>
  </si>
  <si>
    <t>415-1</t>
  </si>
  <si>
    <t>沥青混凝土桥面铺装</t>
  </si>
  <si>
    <t>八迭河桥</t>
  </si>
  <si>
    <t>-a-1</t>
  </si>
  <si>
    <t>铣刨4cm沥青混凝土</t>
  </si>
  <si>
    <t>63.2</t>
  </si>
  <si>
    <t>-a-2</t>
  </si>
  <si>
    <t>4cm细粒式SBS改性沥青混凝土</t>
  </si>
  <si>
    <t>1580</t>
  </si>
  <si>
    <t>-a-3</t>
  </si>
  <si>
    <t>1581</t>
  </si>
  <si>
    <t>-a-4</t>
  </si>
  <si>
    <t>清理泄水孔</t>
  </si>
  <si>
    <t>个</t>
  </si>
  <si>
    <t>30</t>
  </si>
  <si>
    <t>-a-5</t>
  </si>
  <si>
    <t>清理伸缩缝</t>
  </si>
  <si>
    <t>张沟桥</t>
  </si>
  <si>
    <t>-b-1</t>
  </si>
  <si>
    <t>-b-2</t>
  </si>
  <si>
    <t>75</t>
  </si>
  <si>
    <t>-b-3</t>
  </si>
  <si>
    <t>74.9</t>
  </si>
  <si>
    <t>-b-4</t>
  </si>
  <si>
    <t>香沟口桥</t>
  </si>
  <si>
    <t>-c-1</t>
  </si>
  <si>
    <t>7.7</t>
  </si>
  <si>
    <t>-c-2</t>
  </si>
  <si>
    <t>192.5</t>
  </si>
  <si>
    <t>-c-3</t>
  </si>
  <si>
    <t>192</t>
  </si>
  <si>
    <t>-c-4</t>
  </si>
  <si>
    <t>漆树凹桥</t>
  </si>
  <si>
    <t>-d-1</t>
  </si>
  <si>
    <t>8.1</t>
  </si>
  <si>
    <t>-d-2</t>
  </si>
  <si>
    <t>202.5</t>
  </si>
  <si>
    <t>-d-3</t>
  </si>
  <si>
    <t>201.6</t>
  </si>
  <si>
    <t>-d-4</t>
  </si>
  <si>
    <t>-e</t>
  </si>
  <si>
    <t>王家庄桥</t>
  </si>
  <si>
    <t>-e-1</t>
  </si>
  <si>
    <t>6.3</t>
  </si>
  <si>
    <t>-e-2</t>
  </si>
  <si>
    <t>157.5</t>
  </si>
  <si>
    <t>-e-3</t>
  </si>
  <si>
    <t>158.4</t>
  </si>
  <si>
    <t>-e-4</t>
  </si>
  <si>
    <t>刘家庄桥</t>
  </si>
  <si>
    <t>-f-1</t>
  </si>
  <si>
    <t>-f-2</t>
  </si>
  <si>
    <t>-f-3</t>
  </si>
  <si>
    <t>-f-4</t>
  </si>
  <si>
    <t>孙家庄桥</t>
  </si>
  <si>
    <t>-g-1</t>
  </si>
  <si>
    <t>17.9</t>
  </si>
  <si>
    <t>-g-2</t>
  </si>
  <si>
    <t>447.5</t>
  </si>
  <si>
    <t>-g-3</t>
  </si>
  <si>
    <t>448</t>
  </si>
  <si>
    <t>-g-4</t>
  </si>
  <si>
    <t>磨眼沟桥</t>
  </si>
  <si>
    <t>-h-1</t>
  </si>
  <si>
    <t>20.5</t>
  </si>
  <si>
    <t>-h-2</t>
  </si>
  <si>
    <t>512.5</t>
  </si>
  <si>
    <t>-h-3</t>
  </si>
  <si>
    <t>513.6</t>
  </si>
  <si>
    <t>-h-4</t>
  </si>
  <si>
    <t>i</t>
  </si>
  <si>
    <t>龙潭沟桥</t>
  </si>
  <si>
    <t>-i-1</t>
  </si>
  <si>
    <t>23.1</t>
  </si>
  <si>
    <t>-i-2</t>
  </si>
  <si>
    <t>577.5</t>
  </si>
  <si>
    <t>-i-3</t>
  </si>
  <si>
    <t>-i-4</t>
  </si>
  <si>
    <t>12</t>
  </si>
  <si>
    <t>j</t>
  </si>
  <si>
    <t>消山沟桥</t>
  </si>
  <si>
    <t>-j-1</t>
  </si>
  <si>
    <t>26.2</t>
  </si>
  <si>
    <t>-j-2</t>
  </si>
  <si>
    <t>655</t>
  </si>
  <si>
    <t>-j-3</t>
  </si>
  <si>
    <t>656</t>
  </si>
  <si>
    <t>-j-4</t>
  </si>
  <si>
    <t>16</t>
  </si>
  <si>
    <t>-k</t>
  </si>
  <si>
    <t>挡子岭桥</t>
  </si>
  <si>
    <t>-k-1</t>
  </si>
  <si>
    <t>6.9</t>
  </si>
  <si>
    <t>-k-2</t>
  </si>
  <si>
    <t>172.5</t>
  </si>
  <si>
    <t>-k-3</t>
  </si>
  <si>
    <t>172.8</t>
  </si>
  <si>
    <t>-k-4</t>
  </si>
  <si>
    <t xml:space="preserve">清单  第400章  合计   人民币  </t>
  </si>
  <si>
    <t>603</t>
  </si>
  <si>
    <t>隔离栏杆</t>
  </si>
  <si>
    <t>603-5</t>
  </si>
  <si>
    <t>恢复隔离栏杆</t>
  </si>
  <si>
    <t>605</t>
  </si>
  <si>
    <t>道路交通标线</t>
  </si>
  <si>
    <t>605-1</t>
  </si>
  <si>
    <t>热熔型涂料路面标线</t>
  </si>
  <si>
    <t>3293.61</t>
  </si>
  <si>
    <t>605-2</t>
  </si>
  <si>
    <t>减速标线</t>
  </si>
  <si>
    <t>264.6</t>
  </si>
  <si>
    <t xml:space="preserve">清单  第600章  合计   人民币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</si>
</sst>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Red]0"/>
  </numFmts>
  <fonts count="28">
    <font>
      <sz val="11"/>
      <color theme="1"/>
      <name val="宋体"/>
      <charset val="134"/>
      <scheme val="minor"/>
    </font>
    <font>
      <b/>
      <sz val="18"/>
      <color indexed="8"/>
      <name val="宋体"/>
      <charset val="134"/>
    </font>
    <font>
      <sz val="8"/>
      <color indexed="8"/>
      <name val="宋体"/>
      <charset val="134"/>
    </font>
    <font>
      <sz val="10"/>
      <color indexed="8"/>
      <name val="SansSerif"/>
      <charset val="134"/>
    </font>
    <font>
      <b/>
      <sz val="12"/>
      <color indexed="8"/>
      <name val="宋体"/>
      <charset val="134"/>
    </font>
    <font>
      <b/>
      <sz val="8"/>
      <color indexed="8"/>
      <name val="宋体"/>
      <charset val="134"/>
    </font>
    <font>
      <sz val="8"/>
      <color indexed="8"/>
      <name val="Arial Narrow"/>
      <charset val="134"/>
    </font>
    <font>
      <b/>
      <sz val="20"/>
      <color indexed="8"/>
      <name val="宋体"/>
      <charset val="134"/>
    </font>
    <font>
      <sz val="8"/>
      <color indexed="8"/>
      <name val="SansSerif"/>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medium">
        <color auto="1"/>
      </left>
      <right style="medium">
        <color indexed="8"/>
      </right>
      <top style="medium">
        <color auto="1"/>
      </top>
      <bottom style="thin">
        <color indexed="8"/>
      </bottom>
      <diagonal/>
    </border>
    <border>
      <left style="medium">
        <color indexed="8"/>
      </left>
      <right style="medium">
        <color indexed="8"/>
      </right>
      <top style="medium">
        <color auto="1"/>
      </top>
      <bottom style="thin">
        <color indexed="8"/>
      </bottom>
      <diagonal/>
    </border>
    <border>
      <left style="medium">
        <color indexed="8"/>
      </left>
      <right style="medium">
        <color auto="1"/>
      </right>
      <top style="medium">
        <color auto="1"/>
      </top>
      <bottom style="thin">
        <color indexed="8"/>
      </bottom>
      <diagonal/>
    </border>
    <border>
      <left style="medium">
        <color auto="1"/>
      </left>
      <right style="thin">
        <color indexed="8"/>
      </right>
      <top/>
      <bottom style="thin">
        <color indexed="8"/>
      </bottom>
      <diagonal/>
    </border>
    <border>
      <left/>
      <right style="thin">
        <color indexed="8"/>
      </right>
      <top/>
      <bottom style="thin">
        <color indexed="8"/>
      </bottom>
      <diagonal/>
    </border>
    <border>
      <left/>
      <right style="medium">
        <color auto="1"/>
      </right>
      <top/>
      <bottom style="thin">
        <color indexed="8"/>
      </bottom>
      <diagonal/>
    </border>
    <border>
      <left style="thin">
        <color indexed="8"/>
      </left>
      <right style="thin">
        <color auto="1"/>
      </right>
      <top style="thin">
        <color indexed="8"/>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auto="1"/>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style="medium">
        <color auto="1"/>
      </right>
      <top style="thin">
        <color indexed="8"/>
      </top>
      <bottom style="thin">
        <color auto="1"/>
      </bottom>
      <diagonal/>
    </border>
    <border>
      <left style="medium">
        <color auto="1"/>
      </left>
      <right style="thin">
        <color indexed="8"/>
      </right>
      <top/>
      <bottom style="medium">
        <color auto="1"/>
      </bottom>
      <diagonal/>
    </border>
    <border>
      <left/>
      <right style="thin">
        <color indexed="8"/>
      </right>
      <top/>
      <bottom style="medium">
        <color auto="1"/>
      </bottom>
      <diagonal/>
    </border>
    <border>
      <left/>
      <right style="thin">
        <color indexed="8"/>
      </right>
      <top style="medium">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4" applyNumberFormat="0" applyFill="0" applyAlignment="0" applyProtection="0">
      <alignment vertical="center"/>
    </xf>
    <xf numFmtId="0" fontId="15" fillId="0" borderId="34" applyNumberFormat="0" applyFill="0" applyAlignment="0" applyProtection="0">
      <alignment vertical="center"/>
    </xf>
    <xf numFmtId="0" fontId="16" fillId="0" borderId="35" applyNumberFormat="0" applyFill="0" applyAlignment="0" applyProtection="0">
      <alignment vertical="center"/>
    </xf>
    <xf numFmtId="0" fontId="16" fillId="0" borderId="0" applyNumberFormat="0" applyFill="0" applyBorder="0" applyAlignment="0" applyProtection="0">
      <alignment vertical="center"/>
    </xf>
    <xf numFmtId="0" fontId="17" fillId="4" borderId="36" applyNumberFormat="0" applyAlignment="0" applyProtection="0">
      <alignment vertical="center"/>
    </xf>
    <xf numFmtId="0" fontId="18" fillId="5" borderId="37" applyNumberFormat="0" applyAlignment="0" applyProtection="0">
      <alignment vertical="center"/>
    </xf>
    <xf numFmtId="0" fontId="19" fillId="5" borderId="36" applyNumberFormat="0" applyAlignment="0" applyProtection="0">
      <alignment vertical="center"/>
    </xf>
    <xf numFmtId="0" fontId="20" fillId="6" borderId="38" applyNumberFormat="0" applyAlignment="0" applyProtection="0">
      <alignment vertical="center"/>
    </xf>
    <xf numFmtId="0" fontId="21" fillId="0" borderId="39" applyNumberFormat="0" applyFill="0" applyAlignment="0" applyProtection="0">
      <alignment vertical="center"/>
    </xf>
    <xf numFmtId="0" fontId="22" fillId="0" borderId="4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79">
    <xf numFmtId="0" fontId="0" fillId="0" borderId="0" xfId="0">
      <alignment vertical="center"/>
    </xf>
    <xf numFmtId="0" fontId="1" fillId="2" borderId="0" xfId="0" applyFont="1" applyFill="1" applyBorder="1" applyAlignment="1" applyProtection="1">
      <alignment horizontal="center" vertical="top" wrapText="1"/>
    </xf>
    <xf numFmtId="0" fontId="2" fillId="2" borderId="0" xfId="0" applyFont="1" applyFill="1" applyBorder="1" applyAlignment="1" applyProtection="1">
      <alignment horizontal="left" vertical="center" wrapText="1"/>
    </xf>
    <xf numFmtId="0" fontId="2" fillId="2" borderId="0" xfId="0" applyFont="1" applyFill="1" applyBorder="1" applyAlignment="1" applyProtection="1">
      <alignment horizontal="right" vertical="center" wrapText="1"/>
    </xf>
    <xf numFmtId="0" fontId="3" fillId="2" borderId="0" xfId="0" applyFont="1" applyFill="1" applyBorder="1" applyAlignment="1" applyProtection="1">
      <alignment horizontal="left" vertical="top" wrapText="1"/>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left" vertical="center" wrapText="1"/>
    </xf>
    <xf numFmtId="0" fontId="2" fillId="2" borderId="5" xfId="0" applyFont="1" applyFill="1" applyBorder="1" applyAlignment="1" applyProtection="1">
      <alignment horizontal="center" vertical="center" wrapText="1"/>
    </xf>
    <xf numFmtId="0" fontId="6" fillId="2" borderId="5" xfId="0" applyFont="1" applyFill="1" applyBorder="1" applyAlignment="1" applyProtection="1">
      <alignment horizontal="right" vertical="center" wrapText="1"/>
    </xf>
    <xf numFmtId="176" fontId="6" fillId="2" borderId="6" xfId="0" applyNumberFormat="1" applyFont="1" applyFill="1" applyBorder="1" applyAlignment="1" applyProtection="1">
      <alignment horizontal="right" vertical="center" wrapText="1"/>
    </xf>
    <xf numFmtId="0" fontId="6" fillId="2" borderId="5"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protection locked="0"/>
    </xf>
    <xf numFmtId="176" fontId="6" fillId="2" borderId="6" xfId="0" applyNumberFormat="1" applyFont="1" applyFill="1" applyBorder="1" applyAlignment="1" applyProtection="1">
      <alignment horizontal="center" vertical="center" wrapText="1"/>
    </xf>
    <xf numFmtId="177" fontId="6" fillId="2" borderId="5" xfId="0" applyNumberFormat="1" applyFont="1" applyFill="1" applyBorder="1" applyAlignment="1" applyProtection="1">
      <alignment horizontal="center" vertical="center" wrapText="1"/>
      <protection locked="0"/>
    </xf>
    <xf numFmtId="0" fontId="6" fillId="2" borderId="7" xfId="0" applyFont="1" applyFill="1" applyBorder="1" applyAlignment="1" applyProtection="1">
      <alignment horizontal="right" vertical="center" wrapText="1"/>
    </xf>
    <xf numFmtId="0" fontId="6" fillId="2" borderId="6" xfId="0" applyFont="1" applyFill="1" applyBorder="1" applyAlignment="1" applyProtection="1">
      <alignment horizontal="right"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vertical="center" wrapText="1"/>
    </xf>
    <xf numFmtId="0" fontId="4" fillId="2" borderId="11"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5" xfId="0" applyFont="1" applyFill="1" applyBorder="1" applyAlignment="1" applyProtection="1">
      <alignment horizontal="left" vertical="center" wrapText="1"/>
    </xf>
    <xf numFmtId="0" fontId="2" fillId="2" borderId="15" xfId="0" applyFont="1" applyFill="1" applyBorder="1" applyAlignment="1" applyProtection="1">
      <alignment horizontal="center" vertical="center" wrapText="1"/>
    </xf>
    <xf numFmtId="0" fontId="6" fillId="2" borderId="15" xfId="0" applyFont="1" applyFill="1" applyBorder="1" applyAlignment="1" applyProtection="1">
      <alignment horizontal="right" vertical="center" wrapText="1"/>
    </xf>
    <xf numFmtId="176" fontId="6" fillId="2" borderId="16" xfId="0" applyNumberFormat="1" applyFont="1" applyFill="1" applyBorder="1" applyAlignment="1" applyProtection="1">
      <alignment horizontal="right" vertical="center" wrapText="1"/>
    </xf>
    <xf numFmtId="0" fontId="6" fillId="2" borderId="15"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protection locked="0"/>
    </xf>
    <xf numFmtId="176" fontId="6" fillId="2" borderId="16" xfId="0" applyNumberFormat="1" applyFont="1" applyFill="1" applyBorder="1" applyAlignment="1" applyProtection="1">
      <alignment horizontal="center" vertical="center" wrapText="1"/>
    </xf>
    <xf numFmtId="0" fontId="6" fillId="2" borderId="16" xfId="0" applyFont="1" applyFill="1" applyBorder="1" applyAlignment="1" applyProtection="1">
      <alignment horizontal="right" vertical="center" wrapText="1"/>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2" fillId="2" borderId="20" xfId="0" applyFont="1" applyFill="1" applyBorder="1" applyAlignment="1" applyProtection="1">
      <alignment vertical="center" wrapText="1"/>
    </xf>
    <xf numFmtId="0" fontId="4" fillId="2" borderId="21" xfId="0"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176" fontId="6" fillId="2" borderId="23" xfId="0" applyNumberFormat="1" applyFont="1" applyFill="1" applyBorder="1" applyAlignment="1" applyProtection="1">
      <alignment horizontal="right" vertical="center" wrapText="1"/>
    </xf>
    <xf numFmtId="176" fontId="6" fillId="2" borderId="23" xfId="0" applyNumberFormat="1" applyFont="1" applyFill="1" applyBorder="1" applyAlignment="1" applyProtection="1">
      <alignment horizontal="center" vertical="center" wrapText="1"/>
    </xf>
    <xf numFmtId="0" fontId="6" fillId="2" borderId="23" xfId="0" applyFont="1" applyFill="1" applyBorder="1" applyAlignment="1" applyProtection="1">
      <alignment horizontal="right" vertical="center" wrapText="1"/>
    </xf>
    <xf numFmtId="0" fontId="2" fillId="2" borderId="24"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0" fontId="2" fillId="2" borderId="26" xfId="0" applyFont="1" applyFill="1" applyBorder="1" applyAlignment="1" applyProtection="1">
      <alignment vertical="center" wrapText="1"/>
    </xf>
    <xf numFmtId="0" fontId="2" fillId="2" borderId="27" xfId="0" applyFont="1" applyFill="1" applyBorder="1" applyAlignment="1" applyProtection="1">
      <alignment horizontal="center" vertical="center" wrapText="1"/>
    </xf>
    <xf numFmtId="0" fontId="2" fillId="2" borderId="28" xfId="0" applyFont="1" applyFill="1" applyBorder="1" applyAlignment="1" applyProtection="1">
      <alignment horizontal="left" vertical="center" wrapText="1"/>
    </xf>
    <xf numFmtId="0" fontId="2" fillId="2" borderId="28"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176" fontId="6" fillId="2" borderId="29" xfId="0" applyNumberFormat="1"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left" vertical="center" wrapText="1"/>
    </xf>
    <xf numFmtId="0" fontId="2" fillId="2" borderId="31" xfId="0" applyFont="1" applyFill="1" applyBorder="1" applyAlignment="1" applyProtection="1">
      <alignment horizontal="center" vertical="center" wrapText="1"/>
    </xf>
    <xf numFmtId="0" fontId="6" fillId="2" borderId="31" xfId="0" applyFont="1" applyFill="1" applyBorder="1" applyAlignment="1" applyProtection="1">
      <alignment horizontal="center" vertical="center" wrapText="1"/>
    </xf>
    <xf numFmtId="0" fontId="6" fillId="2" borderId="31" xfId="0" applyFont="1" applyFill="1" applyBorder="1" applyAlignment="1" applyProtection="1">
      <alignment horizontal="center" vertical="center" wrapText="1"/>
      <protection locked="0"/>
    </xf>
    <xf numFmtId="176" fontId="6" fillId="2" borderId="10" xfId="0" applyNumberFormat="1"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12" xfId="0" applyFont="1" applyFill="1" applyBorder="1" applyAlignment="1" applyProtection="1">
      <alignment horizontal="left" vertical="center" wrapText="1"/>
    </xf>
    <xf numFmtId="0" fontId="2" fillId="2" borderId="1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32" xfId="0" applyFont="1" applyFill="1" applyBorder="1" applyAlignment="1" applyProtection="1">
      <alignment horizontal="center" vertical="center" wrapText="1"/>
      <protection locked="0"/>
    </xf>
    <xf numFmtId="176" fontId="6" fillId="2" borderId="13" xfId="0" applyNumberFormat="1" applyFont="1" applyFill="1" applyBorder="1" applyAlignment="1" applyProtection="1">
      <alignment horizontal="center" vertical="center" wrapText="1"/>
    </xf>
    <xf numFmtId="0" fontId="7" fillId="2" borderId="0" xfId="0" applyFont="1" applyFill="1" applyAlignment="1" applyProtection="1">
      <alignment horizontal="center" vertical="top" wrapText="1"/>
    </xf>
    <xf numFmtId="0" fontId="2" fillId="2" borderId="0" xfId="0" applyFont="1" applyFill="1" applyBorder="1" applyAlignment="1" applyProtection="1">
      <alignment horizontal="left" vertical="top" wrapText="1"/>
    </xf>
    <xf numFmtId="0" fontId="8" fillId="2" borderId="0" xfId="0" applyFont="1" applyFill="1" applyBorder="1" applyAlignment="1" applyProtection="1">
      <alignment horizontal="left" vertical="top" wrapText="1"/>
    </xf>
    <xf numFmtId="0" fontId="5" fillId="2" borderId="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6" fillId="2" borderId="10" xfId="0" applyFont="1" applyFill="1" applyBorder="1" applyAlignment="1" applyProtection="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showZeros="0" view="pageLayout" zoomScale="130" zoomScaleNormal="100" topLeftCell="A16" workbookViewId="0">
      <selection activeCell="E6" sqref="E6:E16"/>
    </sheetView>
  </sheetViews>
  <sheetFormatPr defaultColWidth="9" defaultRowHeight="13.5" outlineLevelCol="4"/>
  <cols>
    <col min="4" max="4" width="49.3166666666667" customWidth="1"/>
  </cols>
  <sheetData>
    <row r="1" ht="20" customHeight="1" spans="1:5">
      <c r="A1" s="71" t="s">
        <v>0</v>
      </c>
      <c r="B1" s="71"/>
      <c r="C1" s="71"/>
      <c r="D1" s="71"/>
      <c r="E1" s="71"/>
    </row>
    <row r="2" ht="20" customHeight="1" spans="1:5">
      <c r="A2" s="71"/>
      <c r="B2" s="71"/>
      <c r="C2" s="71"/>
      <c r="D2" s="71"/>
      <c r="E2" s="71"/>
    </row>
    <row r="3" spans="1:5">
      <c r="A3" s="72" t="s">
        <v>1</v>
      </c>
      <c r="B3" s="73"/>
      <c r="C3" s="73"/>
      <c r="D3" s="73"/>
      <c r="E3" s="73"/>
    </row>
    <row r="4" ht="10" customHeight="1" spans="1:5">
      <c r="A4" s="74"/>
      <c r="B4" s="74"/>
      <c r="C4" s="74"/>
      <c r="D4" s="74"/>
      <c r="E4" s="74"/>
    </row>
    <row r="5" ht="20" customHeight="1" spans="1:5">
      <c r="A5" s="75" t="s">
        <v>2</v>
      </c>
      <c r="B5" s="76" t="s">
        <v>3</v>
      </c>
      <c r="C5" s="76" t="s">
        <v>4</v>
      </c>
      <c r="D5" s="76"/>
      <c r="E5" s="77" t="s">
        <v>5</v>
      </c>
    </row>
    <row r="6" ht="20" customHeight="1" spans="1:5">
      <c r="A6" s="11" t="s">
        <v>6</v>
      </c>
      <c r="B6" s="13" t="s">
        <v>7</v>
      </c>
      <c r="C6" s="13" t="s">
        <v>8</v>
      </c>
      <c r="D6" s="13"/>
      <c r="E6" s="18">
        <f>工程量清单表!E28</f>
        <v>0</v>
      </c>
    </row>
    <row r="7" ht="20" customHeight="1" spans="1:5">
      <c r="A7" s="11" t="s">
        <v>9</v>
      </c>
      <c r="B7" s="13" t="s">
        <v>10</v>
      </c>
      <c r="C7" s="13" t="s">
        <v>11</v>
      </c>
      <c r="D7" s="13"/>
      <c r="E7" s="18">
        <f>工程量清单表!E48</f>
        <v>0</v>
      </c>
    </row>
    <row r="8" ht="20" customHeight="1" spans="1:5">
      <c r="A8" s="11" t="s">
        <v>12</v>
      </c>
      <c r="B8" s="13" t="s">
        <v>13</v>
      </c>
      <c r="C8" s="13" t="s">
        <v>14</v>
      </c>
      <c r="D8" s="13"/>
      <c r="E8" s="18">
        <f>工程量清单表!E75</f>
        <v>0</v>
      </c>
    </row>
    <row r="9" ht="20" customHeight="1" spans="1:5">
      <c r="A9" s="11" t="s">
        <v>15</v>
      </c>
      <c r="B9" s="13" t="s">
        <v>16</v>
      </c>
      <c r="C9" s="13" t="s">
        <v>17</v>
      </c>
      <c r="D9" s="13"/>
      <c r="E9" s="18">
        <f>工程量清单表!E141</f>
        <v>0</v>
      </c>
    </row>
    <row r="10" ht="20" customHeight="1" spans="1:5">
      <c r="A10" s="11" t="s">
        <v>18</v>
      </c>
      <c r="B10" s="13" t="s">
        <v>19</v>
      </c>
      <c r="C10" s="13" t="s">
        <v>20</v>
      </c>
      <c r="D10" s="13"/>
      <c r="E10" s="18">
        <f>工程量清单表!E157</f>
        <v>0</v>
      </c>
    </row>
    <row r="11" ht="20" customHeight="1" spans="1:5">
      <c r="A11" s="11" t="s">
        <v>21</v>
      </c>
      <c r="B11" s="13" t="s">
        <v>22</v>
      </c>
      <c r="C11" s="13"/>
      <c r="D11" s="13"/>
      <c r="E11" s="18">
        <f>E6+E7+E8+E9+E10</f>
        <v>0</v>
      </c>
    </row>
    <row r="12" ht="20" customHeight="1" spans="1:5">
      <c r="A12" s="11" t="s">
        <v>23</v>
      </c>
      <c r="B12" s="13" t="s">
        <v>24</v>
      </c>
      <c r="C12" s="13"/>
      <c r="D12" s="13"/>
      <c r="E12" s="18"/>
    </row>
    <row r="13" ht="20" customHeight="1" spans="1:5">
      <c r="A13" s="11" t="s">
        <v>25</v>
      </c>
      <c r="B13" s="13" t="s">
        <v>26</v>
      </c>
      <c r="C13" s="13"/>
      <c r="D13" s="13"/>
      <c r="E13" s="18">
        <f>E11</f>
        <v>0</v>
      </c>
    </row>
    <row r="14" ht="20" customHeight="1" spans="1:5">
      <c r="A14" s="11" t="s">
        <v>27</v>
      </c>
      <c r="B14" s="13" t="s">
        <v>28</v>
      </c>
      <c r="C14" s="13"/>
      <c r="D14" s="13"/>
      <c r="E14" s="18"/>
    </row>
    <row r="15" ht="20" customHeight="1" spans="1:5">
      <c r="A15" s="11" t="s">
        <v>29</v>
      </c>
      <c r="B15" s="13" t="s">
        <v>30</v>
      </c>
      <c r="C15" s="13"/>
      <c r="D15" s="13"/>
      <c r="E15" s="18">
        <f>E13*0.03</f>
        <v>0</v>
      </c>
    </row>
    <row r="16" ht="20" customHeight="1" spans="1:5">
      <c r="A16" s="11" t="s">
        <v>31</v>
      </c>
      <c r="B16" s="13" t="s">
        <v>32</v>
      </c>
      <c r="C16" s="13"/>
      <c r="D16" s="13"/>
      <c r="E16" s="18">
        <f>E15+E13</f>
        <v>0</v>
      </c>
    </row>
    <row r="17" ht="387" customHeight="1" spans="1:5">
      <c r="A17" s="59"/>
      <c r="B17" s="61"/>
      <c r="C17" s="61"/>
      <c r="D17" s="61"/>
      <c r="E17" s="78"/>
    </row>
  </sheetData>
  <sheetProtection algorithmName="SHA-512" hashValue="hvPxw6N8CYByfg2x+bF/kyf2NbvfCu10TYjOwv9OM0jo7VfWQT+mHYVYf5XiuWUVrK3u6rEaQaCdJS81EVsx3Q==" saltValue="xu3Pcprdawb+7+c8IAslYA==" spinCount="100000" sheet="1" selectLockedCells="1" objects="1"/>
  <mergeCells count="15">
    <mergeCell ref="A3:E3"/>
    <mergeCell ref="C5:D5"/>
    <mergeCell ref="C6:D6"/>
    <mergeCell ref="C7:D7"/>
    <mergeCell ref="C8:D8"/>
    <mergeCell ref="C9:D9"/>
    <mergeCell ref="C10:D10"/>
    <mergeCell ref="B11:D11"/>
    <mergeCell ref="B12:D12"/>
    <mergeCell ref="B13:D13"/>
    <mergeCell ref="B14:D14"/>
    <mergeCell ref="B15:D15"/>
    <mergeCell ref="B16:D16"/>
    <mergeCell ref="B17:D17"/>
    <mergeCell ref="A1:E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7"/>
  <sheetViews>
    <sheetView showZeros="0" tabSelected="1" view="pageLayout" zoomScale="115" zoomScaleNormal="100" topLeftCell="A75" workbookViewId="0">
      <selection activeCell="E87" sqref="E87"/>
    </sheetView>
  </sheetViews>
  <sheetFormatPr defaultColWidth="9" defaultRowHeight="13.5" outlineLevelCol="5"/>
  <cols>
    <col min="2" max="2" width="40.4833333333333" customWidth="1"/>
  </cols>
  <sheetData>
    <row r="1" ht="22.5" spans="1:6">
      <c r="A1" s="1" t="s">
        <v>33</v>
      </c>
      <c r="B1" s="1"/>
      <c r="C1" s="1"/>
      <c r="D1" s="1"/>
      <c r="E1" s="1"/>
      <c r="F1" s="1"/>
    </row>
    <row r="2" spans="1:6">
      <c r="A2" s="2" t="s">
        <v>34</v>
      </c>
      <c r="B2" s="2"/>
      <c r="C2" s="3"/>
      <c r="D2" s="3"/>
      <c r="E2" s="3"/>
      <c r="F2" s="3" t="s">
        <v>35</v>
      </c>
    </row>
    <row r="3" ht="14.25" spans="1:6">
      <c r="A3" s="2"/>
      <c r="B3" s="2"/>
      <c r="C3" s="4"/>
      <c r="D3" s="4"/>
      <c r="E3" s="4"/>
      <c r="F3" s="4"/>
    </row>
    <row r="4" ht="14.25" hidden="1" spans="1:6">
      <c r="A4" s="4"/>
      <c r="B4" s="4"/>
      <c r="C4" s="4"/>
      <c r="D4" s="4"/>
      <c r="E4" s="4"/>
      <c r="F4" s="4"/>
    </row>
    <row r="5" ht="20" customHeight="1" spans="1:6">
      <c r="A5" s="5" t="s">
        <v>8</v>
      </c>
      <c r="B5" s="6"/>
      <c r="C5" s="6"/>
      <c r="D5" s="6"/>
      <c r="E5" s="6"/>
      <c r="F5" s="7"/>
    </row>
    <row r="6" ht="20" customHeight="1" spans="1:6">
      <c r="A6" s="8" t="s">
        <v>36</v>
      </c>
      <c r="B6" s="9" t="s">
        <v>37</v>
      </c>
      <c r="C6" s="9" t="s">
        <v>38</v>
      </c>
      <c r="D6" s="9" t="s">
        <v>39</v>
      </c>
      <c r="E6" s="9" t="s">
        <v>40</v>
      </c>
      <c r="F6" s="10" t="s">
        <v>41</v>
      </c>
    </row>
    <row r="7" ht="20" customHeight="1" spans="1:6">
      <c r="A7" s="11" t="s">
        <v>42</v>
      </c>
      <c r="B7" s="12" t="s">
        <v>43</v>
      </c>
      <c r="C7" s="13"/>
      <c r="D7" s="14"/>
      <c r="E7" s="14"/>
      <c r="F7" s="15"/>
    </row>
    <row r="8" ht="20" customHeight="1" spans="1:6">
      <c r="A8" s="11" t="s">
        <v>44</v>
      </c>
      <c r="B8" s="12" t="s">
        <v>45</v>
      </c>
      <c r="C8" s="13"/>
      <c r="D8" s="14"/>
      <c r="E8" s="14"/>
      <c r="F8" s="15"/>
    </row>
    <row r="9" ht="20" customHeight="1" spans="1:6">
      <c r="A9" s="11" t="s">
        <v>46</v>
      </c>
      <c r="B9" s="12" t="s">
        <v>47</v>
      </c>
      <c r="C9" s="13" t="s">
        <v>48</v>
      </c>
      <c r="D9" s="16" t="s">
        <v>6</v>
      </c>
      <c r="E9" s="17"/>
      <c r="F9" s="18">
        <f t="shared" ref="F9:F13" si="0">D9*E9</f>
        <v>0</v>
      </c>
    </row>
    <row r="10" ht="20" customHeight="1" spans="1:6">
      <c r="A10" s="11" t="s">
        <v>49</v>
      </c>
      <c r="B10" s="12" t="s">
        <v>50</v>
      </c>
      <c r="C10" s="13" t="s">
        <v>48</v>
      </c>
      <c r="D10" s="16" t="s">
        <v>6</v>
      </c>
      <c r="E10" s="17"/>
      <c r="F10" s="18">
        <f t="shared" si="0"/>
        <v>0</v>
      </c>
    </row>
    <row r="11" ht="20" customHeight="1" spans="1:6">
      <c r="A11" s="11" t="s">
        <v>51</v>
      </c>
      <c r="B11" s="12" t="s">
        <v>52</v>
      </c>
      <c r="C11" s="13"/>
      <c r="D11" s="16"/>
      <c r="E11" s="16"/>
      <c r="F11" s="18"/>
    </row>
    <row r="12" ht="20" customHeight="1" spans="1:6">
      <c r="A12" s="11" t="s">
        <v>53</v>
      </c>
      <c r="B12" s="12" t="s">
        <v>54</v>
      </c>
      <c r="C12" s="13" t="s">
        <v>48</v>
      </c>
      <c r="D12" s="16" t="s">
        <v>6</v>
      </c>
      <c r="E12" s="19"/>
      <c r="F12" s="18">
        <f t="shared" si="0"/>
        <v>0</v>
      </c>
    </row>
    <row r="13" ht="20" customHeight="1" spans="1:6">
      <c r="A13" s="11" t="s">
        <v>55</v>
      </c>
      <c r="B13" s="12" t="s">
        <v>56</v>
      </c>
      <c r="C13" s="13" t="s">
        <v>48</v>
      </c>
      <c r="D13" s="16" t="s">
        <v>6</v>
      </c>
      <c r="E13" s="19"/>
      <c r="F13" s="18">
        <f t="shared" si="0"/>
        <v>0</v>
      </c>
    </row>
    <row r="14" ht="20" customHeight="1" spans="1:6">
      <c r="A14" s="11" t="s">
        <v>57</v>
      </c>
      <c r="B14" s="12" t="s">
        <v>58</v>
      </c>
      <c r="C14" s="13"/>
      <c r="D14" s="16"/>
      <c r="E14" s="16"/>
      <c r="F14" s="18"/>
    </row>
    <row r="15" ht="20" customHeight="1" spans="1:6">
      <c r="A15" s="11" t="s">
        <v>59</v>
      </c>
      <c r="B15" s="12" t="s">
        <v>58</v>
      </c>
      <c r="C15" s="13" t="s">
        <v>48</v>
      </c>
      <c r="D15" s="16" t="s">
        <v>6</v>
      </c>
      <c r="E15" s="16"/>
      <c r="F15" s="18"/>
    </row>
    <row r="16" ht="20" customHeight="1" spans="1:6">
      <c r="A16" s="11" t="s">
        <v>46</v>
      </c>
      <c r="B16" s="12" t="s">
        <v>60</v>
      </c>
      <c r="C16" s="13" t="s">
        <v>61</v>
      </c>
      <c r="D16" s="16" t="s">
        <v>23</v>
      </c>
      <c r="E16" s="17"/>
      <c r="F16" s="18">
        <f t="shared" ref="F16:F22" si="1">D16*E16</f>
        <v>0</v>
      </c>
    </row>
    <row r="17" ht="20" customHeight="1" spans="1:6">
      <c r="A17" s="11" t="s">
        <v>49</v>
      </c>
      <c r="B17" s="12" t="s">
        <v>62</v>
      </c>
      <c r="C17" s="13" t="s">
        <v>61</v>
      </c>
      <c r="D17" s="16" t="s">
        <v>12</v>
      </c>
      <c r="E17" s="17"/>
      <c r="F17" s="18">
        <f t="shared" si="1"/>
        <v>0</v>
      </c>
    </row>
    <row r="18" ht="20" customHeight="1" spans="1:6">
      <c r="A18" s="11" t="s">
        <v>63</v>
      </c>
      <c r="B18" s="12" t="s">
        <v>64</v>
      </c>
      <c r="C18" s="13" t="s">
        <v>61</v>
      </c>
      <c r="D18" s="16" t="s">
        <v>21</v>
      </c>
      <c r="E18" s="17"/>
      <c r="F18" s="18">
        <f t="shared" si="1"/>
        <v>0</v>
      </c>
    </row>
    <row r="19" ht="20" customHeight="1" spans="1:6">
      <c r="A19" s="11" t="s">
        <v>65</v>
      </c>
      <c r="B19" s="12" t="s">
        <v>66</v>
      </c>
      <c r="C19" s="13" t="s">
        <v>61</v>
      </c>
      <c r="D19" s="16" t="s">
        <v>9</v>
      </c>
      <c r="E19" s="17"/>
      <c r="F19" s="18">
        <f t="shared" si="1"/>
        <v>0</v>
      </c>
    </row>
    <row r="20" ht="20" customHeight="1" spans="1:6">
      <c r="A20" s="11" t="s">
        <v>67</v>
      </c>
      <c r="B20" s="12" t="s">
        <v>68</v>
      </c>
      <c r="C20" s="13" t="s">
        <v>61</v>
      </c>
      <c r="D20" s="16" t="s">
        <v>9</v>
      </c>
      <c r="E20" s="17"/>
      <c r="F20" s="18">
        <f t="shared" si="1"/>
        <v>0</v>
      </c>
    </row>
    <row r="21" ht="20" customHeight="1" spans="1:6">
      <c r="A21" s="11" t="s">
        <v>69</v>
      </c>
      <c r="B21" s="12" t="s">
        <v>70</v>
      </c>
      <c r="C21" s="13" t="s">
        <v>61</v>
      </c>
      <c r="D21" s="16" t="s">
        <v>71</v>
      </c>
      <c r="E21" s="17"/>
      <c r="F21" s="18">
        <f t="shared" si="1"/>
        <v>0</v>
      </c>
    </row>
    <row r="22" ht="20" customHeight="1" spans="1:6">
      <c r="A22" s="11" t="s">
        <v>72</v>
      </c>
      <c r="B22" s="12" t="s">
        <v>73</v>
      </c>
      <c r="C22" s="13" t="s">
        <v>61</v>
      </c>
      <c r="D22" s="16" t="s">
        <v>9</v>
      </c>
      <c r="E22" s="17"/>
      <c r="F22" s="18">
        <f t="shared" si="1"/>
        <v>0</v>
      </c>
    </row>
    <row r="23" ht="20" customHeight="1" spans="1:6">
      <c r="A23" s="11" t="s">
        <v>74</v>
      </c>
      <c r="B23" s="12" t="s">
        <v>75</v>
      </c>
      <c r="C23" s="13"/>
      <c r="D23" s="16"/>
      <c r="E23" s="16"/>
      <c r="F23" s="18"/>
    </row>
    <row r="24" ht="20" customHeight="1" spans="1:6">
      <c r="A24" s="11" t="s">
        <v>46</v>
      </c>
      <c r="B24" s="12" t="s">
        <v>76</v>
      </c>
      <c r="C24" s="13" t="s">
        <v>77</v>
      </c>
      <c r="D24" s="16" t="s">
        <v>78</v>
      </c>
      <c r="E24" s="17"/>
      <c r="F24" s="18">
        <f>D24*E24</f>
        <v>0</v>
      </c>
    </row>
    <row r="25" ht="20" customHeight="1" spans="1:6">
      <c r="A25" s="11" t="s">
        <v>79</v>
      </c>
      <c r="B25" s="12" t="s">
        <v>80</v>
      </c>
      <c r="C25" s="13"/>
      <c r="D25" s="16"/>
      <c r="E25" s="16"/>
      <c r="F25" s="18"/>
    </row>
    <row r="26" ht="20" customHeight="1" spans="1:6">
      <c r="A26" s="11" t="s">
        <v>81</v>
      </c>
      <c r="B26" s="12" t="s">
        <v>80</v>
      </c>
      <c r="C26" s="13" t="s">
        <v>48</v>
      </c>
      <c r="D26" s="16" t="s">
        <v>6</v>
      </c>
      <c r="E26" s="17"/>
      <c r="F26" s="18">
        <f>D26*E26</f>
        <v>0</v>
      </c>
    </row>
    <row r="27" ht="138" customHeight="1" spans="1:6">
      <c r="A27" s="11"/>
      <c r="B27" s="12"/>
      <c r="C27" s="13"/>
      <c r="D27" s="14"/>
      <c r="E27" s="20"/>
      <c r="F27" s="21"/>
    </row>
    <row r="28" ht="20" customHeight="1" spans="1:6">
      <c r="A28" s="22" t="s">
        <v>82</v>
      </c>
      <c r="B28" s="23"/>
      <c r="C28" s="23"/>
      <c r="D28" s="23"/>
      <c r="E28" s="23">
        <f>F9+F10+F12+F13+F16+F17+F18+F19+F20+F21+F22+F24+F26</f>
        <v>0</v>
      </c>
      <c r="F28" s="24" t="s">
        <v>83</v>
      </c>
    </row>
    <row r="29" spans="1:6">
      <c r="A29" s="4"/>
      <c r="B29" s="4"/>
      <c r="C29" s="4"/>
      <c r="D29" s="4"/>
      <c r="E29" s="4"/>
      <c r="F29" s="4"/>
    </row>
    <row r="30" spans="1:6">
      <c r="A30" s="4"/>
      <c r="B30" s="4"/>
      <c r="C30" s="4"/>
      <c r="D30" s="4"/>
      <c r="E30" s="4"/>
      <c r="F30" s="4"/>
    </row>
    <row r="31" ht="22.5" spans="1:6">
      <c r="A31" s="1" t="s">
        <v>33</v>
      </c>
      <c r="B31" s="1"/>
      <c r="C31" s="1"/>
      <c r="D31" s="1"/>
      <c r="E31" s="1"/>
      <c r="F31" s="1"/>
    </row>
    <row r="32" spans="1:6">
      <c r="A32" s="2" t="s">
        <v>34</v>
      </c>
      <c r="B32" s="2"/>
      <c r="C32" s="3"/>
      <c r="D32" s="3"/>
      <c r="E32" s="3"/>
      <c r="F32" s="3" t="s">
        <v>35</v>
      </c>
    </row>
    <row r="33" ht="14.25" spans="1:6">
      <c r="A33" s="2"/>
      <c r="B33" s="2"/>
      <c r="C33" s="4"/>
      <c r="D33" s="4"/>
      <c r="E33" s="4"/>
      <c r="F33" s="4"/>
    </row>
    <row r="34" ht="14.25" hidden="1" spans="1:6">
      <c r="A34" s="4"/>
      <c r="B34" s="4"/>
      <c r="C34" s="4"/>
      <c r="D34" s="4"/>
      <c r="E34" s="4"/>
      <c r="F34" s="4"/>
    </row>
    <row r="35" ht="20" customHeight="1" spans="1:6">
      <c r="A35" s="25" t="s">
        <v>11</v>
      </c>
      <c r="B35" s="26"/>
      <c r="C35" s="26"/>
      <c r="D35" s="26"/>
      <c r="E35" s="26"/>
      <c r="F35" s="27"/>
    </row>
    <row r="36" ht="20" customHeight="1" spans="1:6">
      <c r="A36" s="28" t="s">
        <v>36</v>
      </c>
      <c r="B36" s="29" t="s">
        <v>37</v>
      </c>
      <c r="C36" s="29" t="s">
        <v>38</v>
      </c>
      <c r="D36" s="29" t="s">
        <v>39</v>
      </c>
      <c r="E36" s="29" t="s">
        <v>40</v>
      </c>
      <c r="F36" s="30" t="s">
        <v>41</v>
      </c>
    </row>
    <row r="37" ht="20" customHeight="1" spans="1:6">
      <c r="A37" s="31" t="s">
        <v>84</v>
      </c>
      <c r="B37" s="32" t="s">
        <v>85</v>
      </c>
      <c r="C37" s="33"/>
      <c r="D37" s="34"/>
      <c r="E37" s="34"/>
      <c r="F37" s="35"/>
    </row>
    <row r="38" ht="20" customHeight="1" spans="1:6">
      <c r="A38" s="31" t="s">
        <v>86</v>
      </c>
      <c r="B38" s="32" t="s">
        <v>87</v>
      </c>
      <c r="C38" s="33"/>
      <c r="D38" s="34"/>
      <c r="E38" s="34"/>
      <c r="F38" s="35"/>
    </row>
    <row r="39" ht="20" customHeight="1" spans="1:6">
      <c r="A39" s="31" t="s">
        <v>46</v>
      </c>
      <c r="B39" s="32" t="s">
        <v>88</v>
      </c>
      <c r="C39" s="33" t="s">
        <v>89</v>
      </c>
      <c r="D39" s="36" t="s">
        <v>90</v>
      </c>
      <c r="E39" s="37"/>
      <c r="F39" s="38">
        <f t="shared" ref="F39:F44" si="2">D39*E39</f>
        <v>0</v>
      </c>
    </row>
    <row r="40" ht="20" customHeight="1" spans="1:6">
      <c r="A40" s="31" t="s">
        <v>91</v>
      </c>
      <c r="B40" s="32" t="s">
        <v>92</v>
      </c>
      <c r="C40" s="33"/>
      <c r="D40" s="36"/>
      <c r="E40" s="36"/>
      <c r="F40" s="38"/>
    </row>
    <row r="41" ht="20" customHeight="1" spans="1:6">
      <c r="A41" s="31" t="s">
        <v>49</v>
      </c>
      <c r="B41" s="32" t="s">
        <v>93</v>
      </c>
      <c r="C41" s="33" t="s">
        <v>94</v>
      </c>
      <c r="D41" s="36" t="s">
        <v>95</v>
      </c>
      <c r="E41" s="17"/>
      <c r="F41" s="38">
        <f t="shared" si="2"/>
        <v>0</v>
      </c>
    </row>
    <row r="42" ht="20" customHeight="1" spans="1:6">
      <c r="A42" s="31" t="s">
        <v>63</v>
      </c>
      <c r="B42" s="32" t="s">
        <v>96</v>
      </c>
      <c r="C42" s="33" t="s">
        <v>94</v>
      </c>
      <c r="D42" s="36" t="s">
        <v>97</v>
      </c>
      <c r="E42" s="17"/>
      <c r="F42" s="38">
        <f t="shared" si="2"/>
        <v>0</v>
      </c>
    </row>
    <row r="43" ht="20" customHeight="1" spans="1:6">
      <c r="A43" s="31" t="s">
        <v>63</v>
      </c>
      <c r="B43" s="32" t="s">
        <v>98</v>
      </c>
      <c r="C43" s="33" t="s">
        <v>94</v>
      </c>
      <c r="D43" s="36" t="s">
        <v>99</v>
      </c>
      <c r="E43" s="17"/>
      <c r="F43" s="38">
        <f t="shared" si="2"/>
        <v>0</v>
      </c>
    </row>
    <row r="44" ht="20" customHeight="1" spans="1:6">
      <c r="A44" s="31" t="s">
        <v>65</v>
      </c>
      <c r="B44" s="32" t="s">
        <v>100</v>
      </c>
      <c r="C44" s="33" t="s">
        <v>94</v>
      </c>
      <c r="D44" s="36" t="s">
        <v>101</v>
      </c>
      <c r="E44" s="17"/>
      <c r="F44" s="38">
        <f t="shared" si="2"/>
        <v>0</v>
      </c>
    </row>
    <row r="45" ht="20" customHeight="1" spans="1:6">
      <c r="A45" s="31" t="s">
        <v>102</v>
      </c>
      <c r="B45" s="32" t="s">
        <v>103</v>
      </c>
      <c r="C45" s="33"/>
      <c r="D45" s="36"/>
      <c r="E45" s="36"/>
      <c r="F45" s="38"/>
    </row>
    <row r="46" ht="20" customHeight="1" spans="1:6">
      <c r="A46" s="31" t="s">
        <v>46</v>
      </c>
      <c r="B46" s="32" t="s">
        <v>103</v>
      </c>
      <c r="C46" s="33" t="s">
        <v>104</v>
      </c>
      <c r="D46" s="36" t="s">
        <v>105</v>
      </c>
      <c r="E46" s="37"/>
      <c r="F46" s="38">
        <f>D46*E46</f>
        <v>0</v>
      </c>
    </row>
    <row r="47" ht="361" customHeight="1" spans="1:6">
      <c r="A47" s="31"/>
      <c r="B47" s="32"/>
      <c r="C47" s="33"/>
      <c r="D47" s="34"/>
      <c r="E47" s="34"/>
      <c r="F47" s="39"/>
    </row>
    <row r="48" ht="20" customHeight="1" spans="1:6">
      <c r="A48" s="40" t="s">
        <v>106</v>
      </c>
      <c r="B48" s="41"/>
      <c r="C48" s="41"/>
      <c r="D48" s="42"/>
      <c r="E48" s="23">
        <f>F39+F41+F42+F43+F44+F46</f>
        <v>0</v>
      </c>
      <c r="F48" s="43" t="s">
        <v>107</v>
      </c>
    </row>
    <row r="49" spans="1:6">
      <c r="A49" s="4"/>
      <c r="B49" s="4"/>
      <c r="C49" s="4"/>
      <c r="D49" s="4"/>
      <c r="E49" s="4"/>
      <c r="F49" s="4"/>
    </row>
    <row r="50" spans="1:6">
      <c r="A50" s="4"/>
      <c r="B50" s="4"/>
      <c r="C50" s="4"/>
      <c r="D50" s="4"/>
      <c r="E50" s="4"/>
      <c r="F50" s="4"/>
    </row>
    <row r="51" ht="22.5" spans="1:6">
      <c r="A51" s="1" t="s">
        <v>33</v>
      </c>
      <c r="B51" s="1"/>
      <c r="C51" s="1"/>
      <c r="D51" s="1"/>
      <c r="E51" s="1"/>
      <c r="F51" s="1"/>
    </row>
    <row r="52" spans="1:6">
      <c r="A52" s="2" t="s">
        <v>34</v>
      </c>
      <c r="B52" s="2"/>
      <c r="C52" s="3"/>
      <c r="D52" s="3"/>
      <c r="E52" s="3"/>
      <c r="F52" s="3" t="s">
        <v>35</v>
      </c>
    </row>
    <row r="53" ht="14.25" spans="1:6">
      <c r="A53" s="2"/>
      <c r="B53" s="2"/>
      <c r="C53" s="4"/>
      <c r="D53" s="4"/>
      <c r="E53" s="4"/>
      <c r="F53" s="4"/>
    </row>
    <row r="54" ht="14.25" hidden="1" spans="1:6">
      <c r="A54" s="4"/>
      <c r="B54" s="4"/>
      <c r="C54" s="4"/>
      <c r="D54" s="4"/>
      <c r="E54" s="4"/>
      <c r="F54" s="4"/>
    </row>
    <row r="55" ht="20" customHeight="1" spans="1:6">
      <c r="A55" s="44" t="s">
        <v>14</v>
      </c>
      <c r="B55" s="44"/>
      <c r="C55" s="44"/>
      <c r="D55" s="44"/>
      <c r="E55" s="44"/>
      <c r="F55" s="44"/>
    </row>
    <row r="56" ht="20" customHeight="1" spans="1:6">
      <c r="A56" s="45" t="s">
        <v>36</v>
      </c>
      <c r="B56" s="9" t="s">
        <v>37</v>
      </c>
      <c r="C56" s="9" t="s">
        <v>38</v>
      </c>
      <c r="D56" s="9" t="s">
        <v>39</v>
      </c>
      <c r="E56" s="9" t="s">
        <v>40</v>
      </c>
      <c r="F56" s="46" t="s">
        <v>41</v>
      </c>
    </row>
    <row r="57" ht="20" customHeight="1" spans="1:6">
      <c r="A57" s="47" t="s">
        <v>108</v>
      </c>
      <c r="B57" s="12" t="s">
        <v>109</v>
      </c>
      <c r="C57" s="13"/>
      <c r="D57" s="14"/>
      <c r="E57" s="14"/>
      <c r="F57" s="48"/>
    </row>
    <row r="58" ht="20" customHeight="1" spans="1:6">
      <c r="A58" s="47" t="s">
        <v>110</v>
      </c>
      <c r="B58" s="12" t="s">
        <v>111</v>
      </c>
      <c r="C58" s="13"/>
      <c r="D58" s="14"/>
      <c r="E58" s="14"/>
      <c r="F58" s="48"/>
    </row>
    <row r="59" ht="20" customHeight="1" spans="1:6">
      <c r="A59" s="47" t="s">
        <v>46</v>
      </c>
      <c r="B59" s="12" t="s">
        <v>112</v>
      </c>
      <c r="C59" s="13" t="s">
        <v>94</v>
      </c>
      <c r="D59" s="16" t="s">
        <v>99</v>
      </c>
      <c r="E59" s="17"/>
      <c r="F59" s="49">
        <f t="shared" ref="F59:F65" si="3">D59*E59</f>
        <v>0</v>
      </c>
    </row>
    <row r="60" ht="20" customHeight="1" spans="1:6">
      <c r="A60" s="47" t="s">
        <v>113</v>
      </c>
      <c r="B60" s="12" t="s">
        <v>114</v>
      </c>
      <c r="C60" s="13"/>
      <c r="D60" s="16"/>
      <c r="E60" s="16"/>
      <c r="F60" s="49"/>
    </row>
    <row r="61" ht="20" customHeight="1" spans="1:6">
      <c r="A61" s="47" t="s">
        <v>46</v>
      </c>
      <c r="B61" s="12" t="s">
        <v>115</v>
      </c>
      <c r="C61" s="13" t="s">
        <v>94</v>
      </c>
      <c r="D61" s="16" t="s">
        <v>101</v>
      </c>
      <c r="E61" s="17"/>
      <c r="F61" s="49">
        <f t="shared" si="3"/>
        <v>0</v>
      </c>
    </row>
    <row r="62" ht="20" customHeight="1" spans="1:6">
      <c r="A62" s="47" t="s">
        <v>116</v>
      </c>
      <c r="B62" s="12" t="s">
        <v>117</v>
      </c>
      <c r="C62" s="13"/>
      <c r="D62" s="16"/>
      <c r="E62" s="16"/>
      <c r="F62" s="49"/>
    </row>
    <row r="63" ht="20" customHeight="1" spans="1:6">
      <c r="A63" s="47" t="s">
        <v>118</v>
      </c>
      <c r="B63" s="12" t="s">
        <v>119</v>
      </c>
      <c r="C63" s="13" t="s">
        <v>94</v>
      </c>
      <c r="D63" s="16" t="s">
        <v>120</v>
      </c>
      <c r="E63" s="17"/>
      <c r="F63" s="49">
        <f t="shared" si="3"/>
        <v>0</v>
      </c>
    </row>
    <row r="64" ht="20" customHeight="1" spans="1:6">
      <c r="A64" s="47" t="s">
        <v>121</v>
      </c>
      <c r="B64" s="12" t="s">
        <v>122</v>
      </c>
      <c r="C64" s="13" t="s">
        <v>104</v>
      </c>
      <c r="D64" s="16" t="s">
        <v>123</v>
      </c>
      <c r="E64" s="17"/>
      <c r="F64" s="49">
        <f t="shared" si="3"/>
        <v>0</v>
      </c>
    </row>
    <row r="65" ht="20" customHeight="1" spans="1:6">
      <c r="A65" s="47" t="s">
        <v>124</v>
      </c>
      <c r="B65" s="12" t="s">
        <v>125</v>
      </c>
      <c r="C65" s="13" t="s">
        <v>94</v>
      </c>
      <c r="D65" s="16" t="s">
        <v>126</v>
      </c>
      <c r="E65" s="17"/>
      <c r="F65" s="49">
        <f t="shared" si="3"/>
        <v>0</v>
      </c>
    </row>
    <row r="66" ht="20" customHeight="1" spans="1:6">
      <c r="A66" s="47" t="s">
        <v>127</v>
      </c>
      <c r="B66" s="12" t="s">
        <v>128</v>
      </c>
      <c r="C66" s="13"/>
      <c r="D66" s="16"/>
      <c r="E66" s="16"/>
      <c r="F66" s="49"/>
    </row>
    <row r="67" ht="20" customHeight="1" spans="1:6">
      <c r="A67" s="47" t="s">
        <v>129</v>
      </c>
      <c r="B67" s="12" t="s">
        <v>130</v>
      </c>
      <c r="C67" s="13"/>
      <c r="D67" s="16"/>
      <c r="E67" s="16"/>
      <c r="F67" s="49"/>
    </row>
    <row r="68" ht="20" customHeight="1" spans="1:6">
      <c r="A68" s="47" t="s">
        <v>46</v>
      </c>
      <c r="B68" s="12" t="s">
        <v>131</v>
      </c>
      <c r="C68" s="13" t="s">
        <v>94</v>
      </c>
      <c r="D68" s="16" t="s">
        <v>97</v>
      </c>
      <c r="E68" s="17"/>
      <c r="F68" s="49">
        <f t="shared" ref="F68:F73" si="4">D68*E68</f>
        <v>0</v>
      </c>
    </row>
    <row r="69" ht="20" customHeight="1" spans="1:6">
      <c r="A69" s="47" t="s">
        <v>132</v>
      </c>
      <c r="B69" s="12" t="s">
        <v>133</v>
      </c>
      <c r="C69" s="13"/>
      <c r="D69" s="16"/>
      <c r="E69" s="16"/>
      <c r="F69" s="49"/>
    </row>
    <row r="70" ht="20" customHeight="1" spans="1:6">
      <c r="A70" s="47" t="s">
        <v>134</v>
      </c>
      <c r="B70" s="12" t="s">
        <v>135</v>
      </c>
      <c r="C70" s="13" t="s">
        <v>94</v>
      </c>
      <c r="D70" s="16" t="s">
        <v>95</v>
      </c>
      <c r="E70" s="17"/>
      <c r="F70" s="49">
        <f t="shared" si="4"/>
        <v>0</v>
      </c>
    </row>
    <row r="71" ht="20" customHeight="1" spans="1:6">
      <c r="A71" s="47" t="s">
        <v>136</v>
      </c>
      <c r="B71" s="12" t="s">
        <v>137</v>
      </c>
      <c r="C71" s="13"/>
      <c r="D71" s="16"/>
      <c r="E71" s="16"/>
      <c r="F71" s="49"/>
    </row>
    <row r="72" ht="20" customHeight="1" spans="1:6">
      <c r="A72" s="47" t="s">
        <v>138</v>
      </c>
      <c r="B72" s="12" t="s">
        <v>139</v>
      </c>
      <c r="C72" s="13"/>
      <c r="D72" s="16"/>
      <c r="E72" s="16"/>
      <c r="F72" s="49"/>
    </row>
    <row r="73" ht="20" customHeight="1" spans="1:6">
      <c r="A73" s="47" t="s">
        <v>46</v>
      </c>
      <c r="B73" s="12" t="s">
        <v>140</v>
      </c>
      <c r="C73" s="13" t="s">
        <v>94</v>
      </c>
      <c r="D73" s="16" t="s">
        <v>95</v>
      </c>
      <c r="E73" s="17"/>
      <c r="F73" s="49">
        <f t="shared" si="4"/>
        <v>0</v>
      </c>
    </row>
    <row r="74" ht="199" customHeight="1" spans="1:6">
      <c r="A74" s="47"/>
      <c r="B74" s="12"/>
      <c r="C74" s="13"/>
      <c r="D74" s="14"/>
      <c r="E74" s="14"/>
      <c r="F74" s="50"/>
    </row>
    <row r="75" ht="20" customHeight="1" spans="1:6">
      <c r="A75" s="51" t="s">
        <v>141</v>
      </c>
      <c r="B75" s="52"/>
      <c r="C75" s="52"/>
      <c r="D75" s="52"/>
      <c r="E75" s="52">
        <f>F59+F61+F63+F64+F65+F68+F70+F73</f>
        <v>0</v>
      </c>
      <c r="F75" s="53" t="s">
        <v>107</v>
      </c>
    </row>
    <row r="76" ht="22.5" spans="1:6">
      <c r="A76" s="1"/>
      <c r="B76" s="1"/>
      <c r="C76" s="1"/>
      <c r="D76" s="1"/>
      <c r="E76" s="1"/>
      <c r="F76" s="1"/>
    </row>
    <row r="77" ht="22.5" spans="1:6">
      <c r="A77" s="1" t="s">
        <v>33</v>
      </c>
      <c r="B77" s="1"/>
      <c r="C77" s="1"/>
      <c r="D77" s="1"/>
      <c r="E77" s="1"/>
      <c r="F77" s="1"/>
    </row>
    <row r="78" spans="1:6">
      <c r="A78" s="2" t="s">
        <v>34</v>
      </c>
      <c r="B78" s="2"/>
      <c r="C78" s="3"/>
      <c r="D78" s="3"/>
      <c r="E78" s="3"/>
      <c r="F78" s="3" t="s">
        <v>35</v>
      </c>
    </row>
    <row r="79" ht="14.25" spans="1:6">
      <c r="A79" s="2"/>
      <c r="B79" s="2"/>
      <c r="C79" s="4"/>
      <c r="D79" s="4"/>
      <c r="E79" s="4"/>
      <c r="F79" s="4"/>
    </row>
    <row r="80" ht="20" customHeight="1" spans="1:6">
      <c r="A80" s="5" t="s">
        <v>17</v>
      </c>
      <c r="B80" s="6"/>
      <c r="C80" s="6"/>
      <c r="D80" s="6"/>
      <c r="E80" s="6"/>
      <c r="F80" s="7"/>
    </row>
    <row r="81" ht="20" customHeight="1" spans="1:6">
      <c r="A81" s="8" t="s">
        <v>36</v>
      </c>
      <c r="B81" s="9" t="s">
        <v>37</v>
      </c>
      <c r="C81" s="9" t="s">
        <v>38</v>
      </c>
      <c r="D81" s="9" t="s">
        <v>39</v>
      </c>
      <c r="E81" s="9" t="s">
        <v>40</v>
      </c>
      <c r="F81" s="10" t="s">
        <v>41</v>
      </c>
    </row>
    <row r="82" ht="20" customHeight="1" spans="1:6">
      <c r="A82" s="11" t="s">
        <v>142</v>
      </c>
      <c r="B82" s="12" t="s">
        <v>143</v>
      </c>
      <c r="C82" s="13"/>
      <c r="D82" s="14"/>
      <c r="E82" s="14"/>
      <c r="F82" s="15"/>
    </row>
    <row r="83" ht="20" customHeight="1" spans="1:6">
      <c r="A83" s="11" t="s">
        <v>144</v>
      </c>
      <c r="B83" s="12" t="s">
        <v>145</v>
      </c>
      <c r="C83" s="13"/>
      <c r="D83" s="14"/>
      <c r="E83" s="14"/>
      <c r="F83" s="15"/>
    </row>
    <row r="84" ht="20" customHeight="1" spans="1:6">
      <c r="A84" s="11" t="s">
        <v>46</v>
      </c>
      <c r="B84" s="12" t="s">
        <v>146</v>
      </c>
      <c r="C84" s="13"/>
      <c r="D84" s="14"/>
      <c r="E84" s="14"/>
      <c r="F84" s="15"/>
    </row>
    <row r="85" ht="20" customHeight="1" spans="1:6">
      <c r="A85" s="11" t="s">
        <v>147</v>
      </c>
      <c r="B85" s="12" t="s">
        <v>148</v>
      </c>
      <c r="C85" s="13" t="s">
        <v>89</v>
      </c>
      <c r="D85" s="16" t="s">
        <v>149</v>
      </c>
      <c r="E85" s="17"/>
      <c r="F85" s="18">
        <f t="shared" ref="F85:F89" si="5">D85*E85</f>
        <v>0</v>
      </c>
    </row>
    <row r="86" ht="20" customHeight="1" spans="1:6">
      <c r="A86" s="11" t="s">
        <v>150</v>
      </c>
      <c r="B86" s="12" t="s">
        <v>151</v>
      </c>
      <c r="C86" s="13" t="s">
        <v>94</v>
      </c>
      <c r="D86" s="16" t="s">
        <v>152</v>
      </c>
      <c r="E86" s="17"/>
      <c r="F86" s="18">
        <f t="shared" si="5"/>
        <v>0</v>
      </c>
    </row>
    <row r="87" ht="20" customHeight="1" spans="1:6">
      <c r="A87" s="11" t="s">
        <v>153</v>
      </c>
      <c r="B87" s="12" t="s">
        <v>135</v>
      </c>
      <c r="C87" s="13" t="s">
        <v>94</v>
      </c>
      <c r="D87" s="16" t="s">
        <v>154</v>
      </c>
      <c r="E87" s="17"/>
      <c r="F87" s="18">
        <f t="shared" si="5"/>
        <v>0</v>
      </c>
    </row>
    <row r="88" ht="20" customHeight="1" spans="1:6">
      <c r="A88" s="11" t="s">
        <v>155</v>
      </c>
      <c r="B88" s="12" t="s">
        <v>156</v>
      </c>
      <c r="C88" s="13" t="s">
        <v>157</v>
      </c>
      <c r="D88" s="16" t="s">
        <v>158</v>
      </c>
      <c r="E88" s="17"/>
      <c r="F88" s="18">
        <f t="shared" si="5"/>
        <v>0</v>
      </c>
    </row>
    <row r="89" ht="20" customHeight="1" spans="1:6">
      <c r="A89" s="11" t="s">
        <v>159</v>
      </c>
      <c r="B89" s="12" t="s">
        <v>160</v>
      </c>
      <c r="C89" s="13" t="s">
        <v>104</v>
      </c>
      <c r="D89" s="16" t="s">
        <v>158</v>
      </c>
      <c r="E89" s="17"/>
      <c r="F89" s="18">
        <f t="shared" si="5"/>
        <v>0</v>
      </c>
    </row>
    <row r="90" ht="20" customHeight="1" spans="1:6">
      <c r="A90" s="11" t="s">
        <v>49</v>
      </c>
      <c r="B90" s="12" t="s">
        <v>161</v>
      </c>
      <c r="C90" s="13"/>
      <c r="D90" s="16"/>
      <c r="E90" s="16"/>
      <c r="F90" s="18"/>
    </row>
    <row r="91" ht="20" customHeight="1" spans="1:6">
      <c r="A91" s="11" t="s">
        <v>162</v>
      </c>
      <c r="B91" s="12" t="s">
        <v>148</v>
      </c>
      <c r="C91" s="13" t="s">
        <v>89</v>
      </c>
      <c r="D91" s="16" t="s">
        <v>12</v>
      </c>
      <c r="E91" s="17"/>
      <c r="F91" s="18">
        <f t="shared" ref="F91:F94" si="6">D91*E91</f>
        <v>0</v>
      </c>
    </row>
    <row r="92" ht="20" customHeight="1" spans="1:6">
      <c r="A92" s="11" t="s">
        <v>163</v>
      </c>
      <c r="B92" s="12" t="s">
        <v>151</v>
      </c>
      <c r="C92" s="13" t="s">
        <v>94</v>
      </c>
      <c r="D92" s="16" t="s">
        <v>164</v>
      </c>
      <c r="E92" s="17"/>
      <c r="F92" s="18">
        <f t="shared" si="6"/>
        <v>0</v>
      </c>
    </row>
    <row r="93" ht="20" customHeight="1" spans="1:6">
      <c r="A93" s="11" t="s">
        <v>165</v>
      </c>
      <c r="B93" s="12" t="s">
        <v>135</v>
      </c>
      <c r="C93" s="13" t="s">
        <v>94</v>
      </c>
      <c r="D93" s="16" t="s">
        <v>166</v>
      </c>
      <c r="E93" s="17"/>
      <c r="F93" s="18">
        <f t="shared" si="6"/>
        <v>0</v>
      </c>
    </row>
    <row r="94" ht="20" customHeight="1" spans="1:6">
      <c r="A94" s="11" t="s">
        <v>167</v>
      </c>
      <c r="B94" s="12" t="s">
        <v>156</v>
      </c>
      <c r="C94" s="13" t="s">
        <v>157</v>
      </c>
      <c r="D94" s="16" t="s">
        <v>9</v>
      </c>
      <c r="E94" s="17"/>
      <c r="F94" s="18">
        <f t="shared" si="6"/>
        <v>0</v>
      </c>
    </row>
    <row r="95" ht="20" customHeight="1" spans="1:6">
      <c r="A95" s="11" t="s">
        <v>63</v>
      </c>
      <c r="B95" s="12" t="s">
        <v>168</v>
      </c>
      <c r="C95" s="13"/>
      <c r="D95" s="16"/>
      <c r="E95" s="16"/>
      <c r="F95" s="18"/>
    </row>
    <row r="96" ht="20" customHeight="1" spans="1:6">
      <c r="A96" s="11" t="s">
        <v>169</v>
      </c>
      <c r="B96" s="12" t="s">
        <v>148</v>
      </c>
      <c r="C96" s="13" t="s">
        <v>89</v>
      </c>
      <c r="D96" s="16" t="s">
        <v>170</v>
      </c>
      <c r="E96" s="17"/>
      <c r="F96" s="18">
        <f t="shared" ref="F96:F99" si="7">D96*E96</f>
        <v>0</v>
      </c>
    </row>
    <row r="97" ht="20" customHeight="1" spans="1:6">
      <c r="A97" s="11" t="s">
        <v>171</v>
      </c>
      <c r="B97" s="12" t="s">
        <v>151</v>
      </c>
      <c r="C97" s="13" t="s">
        <v>94</v>
      </c>
      <c r="D97" s="16" t="s">
        <v>172</v>
      </c>
      <c r="E97" s="17"/>
      <c r="F97" s="18">
        <f t="shared" si="7"/>
        <v>0</v>
      </c>
    </row>
    <row r="98" ht="20" customHeight="1" spans="1:6">
      <c r="A98" s="11" t="s">
        <v>173</v>
      </c>
      <c r="B98" s="12" t="s">
        <v>135</v>
      </c>
      <c r="C98" s="13" t="s">
        <v>94</v>
      </c>
      <c r="D98" s="16" t="s">
        <v>174</v>
      </c>
      <c r="E98" s="17"/>
      <c r="F98" s="18">
        <f t="shared" si="7"/>
        <v>0</v>
      </c>
    </row>
    <row r="99" ht="20" customHeight="1" spans="1:6">
      <c r="A99" s="11" t="s">
        <v>175</v>
      </c>
      <c r="B99" s="12" t="s">
        <v>156</v>
      </c>
      <c r="C99" s="13" t="s">
        <v>157</v>
      </c>
      <c r="D99" s="16" t="s">
        <v>15</v>
      </c>
      <c r="E99" s="17"/>
      <c r="F99" s="18">
        <f t="shared" si="7"/>
        <v>0</v>
      </c>
    </row>
    <row r="100" ht="20" customHeight="1" spans="1:6">
      <c r="A100" s="11" t="s">
        <v>65</v>
      </c>
      <c r="B100" s="12" t="s">
        <v>176</v>
      </c>
      <c r="C100" s="13"/>
      <c r="D100" s="16"/>
      <c r="E100" s="16"/>
      <c r="F100" s="18"/>
    </row>
    <row r="101" ht="20" customHeight="1" spans="1:6">
      <c r="A101" s="11" t="s">
        <v>177</v>
      </c>
      <c r="B101" s="12" t="s">
        <v>148</v>
      </c>
      <c r="C101" s="13" t="s">
        <v>89</v>
      </c>
      <c r="D101" s="16" t="s">
        <v>178</v>
      </c>
      <c r="E101" s="17"/>
      <c r="F101" s="18">
        <f t="shared" ref="F101:F104" si="8">D101*E101</f>
        <v>0</v>
      </c>
    </row>
    <row r="102" ht="20" customHeight="1" spans="1:6">
      <c r="A102" s="11" t="s">
        <v>179</v>
      </c>
      <c r="B102" s="12" t="s">
        <v>151</v>
      </c>
      <c r="C102" s="13" t="s">
        <v>94</v>
      </c>
      <c r="D102" s="16" t="s">
        <v>180</v>
      </c>
      <c r="E102" s="17"/>
      <c r="F102" s="18">
        <f t="shared" si="8"/>
        <v>0</v>
      </c>
    </row>
    <row r="103" ht="20" customHeight="1" spans="1:6">
      <c r="A103" s="11" t="s">
        <v>181</v>
      </c>
      <c r="B103" s="12" t="s">
        <v>135</v>
      </c>
      <c r="C103" s="13" t="s">
        <v>94</v>
      </c>
      <c r="D103" s="16" t="s">
        <v>182</v>
      </c>
      <c r="E103" s="17"/>
      <c r="F103" s="18">
        <f t="shared" si="8"/>
        <v>0</v>
      </c>
    </row>
    <row r="104" ht="20" customHeight="1" spans="1:6">
      <c r="A104" s="11" t="s">
        <v>183</v>
      </c>
      <c r="B104" s="12" t="s">
        <v>156</v>
      </c>
      <c r="C104" s="13" t="s">
        <v>157</v>
      </c>
      <c r="D104" s="16" t="s">
        <v>15</v>
      </c>
      <c r="E104" s="17"/>
      <c r="F104" s="18">
        <f t="shared" si="8"/>
        <v>0</v>
      </c>
    </row>
    <row r="105" ht="20" customHeight="1" spans="1:6">
      <c r="A105" s="11" t="s">
        <v>184</v>
      </c>
      <c r="B105" s="12" t="s">
        <v>185</v>
      </c>
      <c r="C105" s="13"/>
      <c r="D105" s="16"/>
      <c r="E105" s="16"/>
      <c r="F105" s="18"/>
    </row>
    <row r="106" ht="20" customHeight="1" spans="1:6">
      <c r="A106" s="11" t="s">
        <v>186</v>
      </c>
      <c r="B106" s="12" t="s">
        <v>148</v>
      </c>
      <c r="C106" s="13" t="s">
        <v>89</v>
      </c>
      <c r="D106" s="16" t="s">
        <v>187</v>
      </c>
      <c r="E106" s="17"/>
      <c r="F106" s="18">
        <f t="shared" ref="F106:F109" si="9">D106*E106</f>
        <v>0</v>
      </c>
    </row>
    <row r="107" ht="20" customHeight="1" spans="1:6">
      <c r="A107" s="11" t="s">
        <v>188</v>
      </c>
      <c r="B107" s="12" t="s">
        <v>151</v>
      </c>
      <c r="C107" s="13" t="s">
        <v>94</v>
      </c>
      <c r="D107" s="16" t="s">
        <v>189</v>
      </c>
      <c r="E107" s="17"/>
      <c r="F107" s="18">
        <f t="shared" si="9"/>
        <v>0</v>
      </c>
    </row>
    <row r="108" ht="20" customHeight="1" spans="1:6">
      <c r="A108" s="11" t="s">
        <v>190</v>
      </c>
      <c r="B108" s="12" t="s">
        <v>135</v>
      </c>
      <c r="C108" s="13" t="s">
        <v>94</v>
      </c>
      <c r="D108" s="16" t="s">
        <v>191</v>
      </c>
      <c r="E108" s="17"/>
      <c r="F108" s="18">
        <f t="shared" si="9"/>
        <v>0</v>
      </c>
    </row>
    <row r="109" ht="20" customHeight="1" spans="1:6">
      <c r="A109" s="11" t="s">
        <v>192</v>
      </c>
      <c r="B109" s="12" t="s">
        <v>156</v>
      </c>
      <c r="C109" s="13" t="s">
        <v>157</v>
      </c>
      <c r="D109" s="16" t="s">
        <v>9</v>
      </c>
      <c r="E109" s="17"/>
      <c r="F109" s="18">
        <f t="shared" si="9"/>
        <v>0</v>
      </c>
    </row>
    <row r="110" ht="20" customHeight="1" spans="1:6">
      <c r="A110" s="54" t="s">
        <v>67</v>
      </c>
      <c r="B110" s="55" t="s">
        <v>193</v>
      </c>
      <c r="C110" s="56"/>
      <c r="D110" s="57"/>
      <c r="E110" s="57"/>
      <c r="F110" s="58"/>
    </row>
    <row r="111" ht="20" customHeight="1" spans="1:6">
      <c r="A111" s="59" t="s">
        <v>194</v>
      </c>
      <c r="B111" s="60" t="s">
        <v>148</v>
      </c>
      <c r="C111" s="61" t="s">
        <v>89</v>
      </c>
      <c r="D111" s="62" t="s">
        <v>178</v>
      </c>
      <c r="E111" s="63"/>
      <c r="F111" s="64">
        <f t="shared" ref="F111:F114" si="10">D111*E111</f>
        <v>0</v>
      </c>
    </row>
    <row r="112" ht="20" customHeight="1" spans="1:6">
      <c r="A112" s="65" t="s">
        <v>195</v>
      </c>
      <c r="B112" s="66" t="s">
        <v>151</v>
      </c>
      <c r="C112" s="67" t="s">
        <v>94</v>
      </c>
      <c r="D112" s="68" t="s">
        <v>180</v>
      </c>
      <c r="E112" s="69"/>
      <c r="F112" s="70">
        <f t="shared" si="10"/>
        <v>0</v>
      </c>
    </row>
    <row r="113" ht="20" customHeight="1" spans="1:6">
      <c r="A113" s="11" t="s">
        <v>196</v>
      </c>
      <c r="B113" s="12" t="s">
        <v>135</v>
      </c>
      <c r="C113" s="13" t="s">
        <v>94</v>
      </c>
      <c r="D113" s="16" t="s">
        <v>182</v>
      </c>
      <c r="E113" s="17"/>
      <c r="F113" s="18">
        <f t="shared" si="10"/>
        <v>0</v>
      </c>
    </row>
    <row r="114" ht="20" customHeight="1" spans="1:6">
      <c r="A114" s="11" t="s">
        <v>197</v>
      </c>
      <c r="B114" s="12" t="s">
        <v>156</v>
      </c>
      <c r="C114" s="13" t="s">
        <v>157</v>
      </c>
      <c r="D114" s="16" t="s">
        <v>15</v>
      </c>
      <c r="E114" s="17"/>
      <c r="F114" s="18">
        <f t="shared" si="10"/>
        <v>0</v>
      </c>
    </row>
    <row r="115" ht="20" customHeight="1" spans="1:6">
      <c r="A115" s="11" t="s">
        <v>69</v>
      </c>
      <c r="B115" s="12" t="s">
        <v>198</v>
      </c>
      <c r="C115" s="13"/>
      <c r="D115" s="16"/>
      <c r="E115" s="16"/>
      <c r="F115" s="18"/>
    </row>
    <row r="116" ht="20" customHeight="1" spans="1:6">
      <c r="A116" s="11" t="s">
        <v>199</v>
      </c>
      <c r="B116" s="12" t="s">
        <v>148</v>
      </c>
      <c r="C116" s="13" t="s">
        <v>89</v>
      </c>
      <c r="D116" s="16" t="s">
        <v>200</v>
      </c>
      <c r="E116" s="17"/>
      <c r="F116" s="18">
        <f t="shared" ref="F116:F119" si="11">D116*E116</f>
        <v>0</v>
      </c>
    </row>
    <row r="117" ht="20" customHeight="1" spans="1:6">
      <c r="A117" s="11" t="s">
        <v>201</v>
      </c>
      <c r="B117" s="12" t="s">
        <v>151</v>
      </c>
      <c r="C117" s="13" t="s">
        <v>94</v>
      </c>
      <c r="D117" s="16" t="s">
        <v>202</v>
      </c>
      <c r="E117" s="17"/>
      <c r="F117" s="18">
        <f t="shared" si="11"/>
        <v>0</v>
      </c>
    </row>
    <row r="118" ht="20" customHeight="1" spans="1:6">
      <c r="A118" s="11" t="s">
        <v>203</v>
      </c>
      <c r="B118" s="12" t="s">
        <v>135</v>
      </c>
      <c r="C118" s="13" t="s">
        <v>94</v>
      </c>
      <c r="D118" s="16" t="s">
        <v>204</v>
      </c>
      <c r="E118" s="17"/>
      <c r="F118" s="18">
        <f t="shared" si="11"/>
        <v>0</v>
      </c>
    </row>
    <row r="119" ht="20" customHeight="1" spans="1:6">
      <c r="A119" s="11" t="s">
        <v>205</v>
      </c>
      <c r="B119" s="12" t="s">
        <v>156</v>
      </c>
      <c r="C119" s="13" t="s">
        <v>157</v>
      </c>
      <c r="D119" s="16" t="s">
        <v>29</v>
      </c>
      <c r="E119" s="17"/>
      <c r="F119" s="18">
        <f t="shared" si="11"/>
        <v>0</v>
      </c>
    </row>
    <row r="120" ht="20" customHeight="1" spans="1:6">
      <c r="A120" s="11" t="s">
        <v>72</v>
      </c>
      <c r="B120" s="12" t="s">
        <v>206</v>
      </c>
      <c r="C120" s="13"/>
      <c r="D120" s="16"/>
      <c r="E120" s="16"/>
      <c r="F120" s="18"/>
    </row>
    <row r="121" ht="20" customHeight="1" spans="1:6">
      <c r="A121" s="11" t="s">
        <v>207</v>
      </c>
      <c r="B121" s="12" t="s">
        <v>148</v>
      </c>
      <c r="C121" s="13" t="s">
        <v>89</v>
      </c>
      <c r="D121" s="16" t="s">
        <v>208</v>
      </c>
      <c r="E121" s="17"/>
      <c r="F121" s="18">
        <f t="shared" ref="F121:F124" si="12">D121*E121</f>
        <v>0</v>
      </c>
    </row>
    <row r="122" ht="20" customHeight="1" spans="1:6">
      <c r="A122" s="11" t="s">
        <v>209</v>
      </c>
      <c r="B122" s="12" t="s">
        <v>151</v>
      </c>
      <c r="C122" s="13" t="s">
        <v>94</v>
      </c>
      <c r="D122" s="16" t="s">
        <v>210</v>
      </c>
      <c r="E122" s="17"/>
      <c r="F122" s="18">
        <f t="shared" si="12"/>
        <v>0</v>
      </c>
    </row>
    <row r="123" ht="20" customHeight="1" spans="1:6">
      <c r="A123" s="11" t="s">
        <v>211</v>
      </c>
      <c r="B123" s="12" t="s">
        <v>135</v>
      </c>
      <c r="C123" s="13" t="s">
        <v>94</v>
      </c>
      <c r="D123" s="16" t="s">
        <v>212</v>
      </c>
      <c r="E123" s="17"/>
      <c r="F123" s="18">
        <f t="shared" si="12"/>
        <v>0</v>
      </c>
    </row>
    <row r="124" ht="20" customHeight="1" spans="1:6">
      <c r="A124" s="11" t="s">
        <v>213</v>
      </c>
      <c r="B124" s="12" t="s">
        <v>156</v>
      </c>
      <c r="C124" s="13" t="s">
        <v>157</v>
      </c>
      <c r="D124" s="16" t="s">
        <v>29</v>
      </c>
      <c r="E124" s="17"/>
      <c r="F124" s="18">
        <f t="shared" si="12"/>
        <v>0</v>
      </c>
    </row>
    <row r="125" ht="20" customHeight="1" spans="1:6">
      <c r="A125" s="11" t="s">
        <v>214</v>
      </c>
      <c r="B125" s="12" t="s">
        <v>215</v>
      </c>
      <c r="C125" s="13"/>
      <c r="D125" s="14"/>
      <c r="E125" s="14"/>
      <c r="F125" s="15"/>
    </row>
    <row r="126" ht="20" customHeight="1" spans="1:6">
      <c r="A126" s="11" t="s">
        <v>216</v>
      </c>
      <c r="B126" s="12" t="s">
        <v>148</v>
      </c>
      <c r="C126" s="13" t="s">
        <v>89</v>
      </c>
      <c r="D126" s="16" t="s">
        <v>217</v>
      </c>
      <c r="E126" s="17"/>
      <c r="F126" s="18">
        <f t="shared" ref="F126:F129" si="13">D126*E126</f>
        <v>0</v>
      </c>
    </row>
    <row r="127" ht="20" customHeight="1" spans="1:6">
      <c r="A127" s="11" t="s">
        <v>218</v>
      </c>
      <c r="B127" s="12" t="s">
        <v>151</v>
      </c>
      <c r="C127" s="13" t="s">
        <v>94</v>
      </c>
      <c r="D127" s="16" t="s">
        <v>219</v>
      </c>
      <c r="E127" s="17"/>
      <c r="F127" s="18">
        <f t="shared" si="13"/>
        <v>0</v>
      </c>
    </row>
    <row r="128" ht="20" customHeight="1" spans="1:6">
      <c r="A128" s="11" t="s">
        <v>220</v>
      </c>
      <c r="B128" s="12" t="s">
        <v>135</v>
      </c>
      <c r="C128" s="13" t="s">
        <v>94</v>
      </c>
      <c r="D128" s="16" t="s">
        <v>219</v>
      </c>
      <c r="E128" s="17"/>
      <c r="F128" s="18">
        <f t="shared" si="13"/>
        <v>0</v>
      </c>
    </row>
    <row r="129" ht="20" customHeight="1" spans="1:6">
      <c r="A129" s="11" t="s">
        <v>221</v>
      </c>
      <c r="B129" s="12" t="s">
        <v>156</v>
      </c>
      <c r="C129" s="13" t="s">
        <v>157</v>
      </c>
      <c r="D129" s="16" t="s">
        <v>222</v>
      </c>
      <c r="E129" s="17"/>
      <c r="F129" s="18">
        <f t="shared" si="13"/>
        <v>0</v>
      </c>
    </row>
    <row r="130" ht="20" customHeight="1" spans="1:6">
      <c r="A130" s="11" t="s">
        <v>223</v>
      </c>
      <c r="B130" s="12" t="s">
        <v>224</v>
      </c>
      <c r="C130" s="13"/>
      <c r="D130" s="16"/>
      <c r="E130" s="16"/>
      <c r="F130" s="18"/>
    </row>
    <row r="131" ht="20" customHeight="1" spans="1:6">
      <c r="A131" s="11" t="s">
        <v>225</v>
      </c>
      <c r="B131" s="12" t="s">
        <v>148</v>
      </c>
      <c r="C131" s="13" t="s">
        <v>89</v>
      </c>
      <c r="D131" s="16" t="s">
        <v>226</v>
      </c>
      <c r="E131" s="17"/>
      <c r="F131" s="18">
        <f t="shared" ref="F131:F134" si="14">D131*E131</f>
        <v>0</v>
      </c>
    </row>
    <row r="132" ht="20" customHeight="1" spans="1:6">
      <c r="A132" s="11" t="s">
        <v>227</v>
      </c>
      <c r="B132" s="12" t="s">
        <v>151</v>
      </c>
      <c r="C132" s="13" t="s">
        <v>94</v>
      </c>
      <c r="D132" s="16" t="s">
        <v>228</v>
      </c>
      <c r="E132" s="17"/>
      <c r="F132" s="18">
        <f t="shared" si="14"/>
        <v>0</v>
      </c>
    </row>
    <row r="133" ht="20" customHeight="1" spans="1:6">
      <c r="A133" s="11" t="s">
        <v>229</v>
      </c>
      <c r="B133" s="12" t="s">
        <v>135</v>
      </c>
      <c r="C133" s="13" t="s">
        <v>94</v>
      </c>
      <c r="D133" s="16" t="s">
        <v>230</v>
      </c>
      <c r="E133" s="17"/>
      <c r="F133" s="18">
        <f t="shared" si="14"/>
        <v>0</v>
      </c>
    </row>
    <row r="134" ht="20" customHeight="1" spans="1:6">
      <c r="A134" s="11" t="s">
        <v>231</v>
      </c>
      <c r="B134" s="12" t="s">
        <v>156</v>
      </c>
      <c r="C134" s="13" t="s">
        <v>157</v>
      </c>
      <c r="D134" s="16" t="s">
        <v>232</v>
      </c>
      <c r="E134" s="17"/>
      <c r="F134" s="18">
        <f t="shared" si="14"/>
        <v>0</v>
      </c>
    </row>
    <row r="135" ht="20" customHeight="1" spans="1:6">
      <c r="A135" s="11" t="s">
        <v>233</v>
      </c>
      <c r="B135" s="12" t="s">
        <v>234</v>
      </c>
      <c r="C135" s="13"/>
      <c r="D135" s="16"/>
      <c r="E135" s="16"/>
      <c r="F135" s="18"/>
    </row>
    <row r="136" ht="20" customHeight="1" spans="1:6">
      <c r="A136" s="11" t="s">
        <v>235</v>
      </c>
      <c r="B136" s="12" t="s">
        <v>148</v>
      </c>
      <c r="C136" s="13" t="s">
        <v>89</v>
      </c>
      <c r="D136" s="16" t="s">
        <v>236</v>
      </c>
      <c r="E136" s="17"/>
      <c r="F136" s="18">
        <f t="shared" ref="F136:F139" si="15">D136*E136</f>
        <v>0</v>
      </c>
    </row>
    <row r="137" ht="20" customHeight="1" spans="1:6">
      <c r="A137" s="11" t="s">
        <v>237</v>
      </c>
      <c r="B137" s="12" t="s">
        <v>151</v>
      </c>
      <c r="C137" s="13" t="s">
        <v>94</v>
      </c>
      <c r="D137" s="16" t="s">
        <v>238</v>
      </c>
      <c r="E137" s="17"/>
      <c r="F137" s="18">
        <f t="shared" si="15"/>
        <v>0</v>
      </c>
    </row>
    <row r="138" ht="20" customHeight="1" spans="1:6">
      <c r="A138" s="11" t="s">
        <v>239</v>
      </c>
      <c r="B138" s="12" t="s">
        <v>135</v>
      </c>
      <c r="C138" s="13" t="s">
        <v>94</v>
      </c>
      <c r="D138" s="16" t="s">
        <v>240</v>
      </c>
      <c r="E138" s="17"/>
      <c r="F138" s="18">
        <f t="shared" si="15"/>
        <v>0</v>
      </c>
    </row>
    <row r="139" ht="20" customHeight="1" spans="1:6">
      <c r="A139" s="11" t="s">
        <v>241</v>
      </c>
      <c r="B139" s="12" t="s">
        <v>156</v>
      </c>
      <c r="C139" s="13" t="s">
        <v>157</v>
      </c>
      <c r="D139" s="16" t="s">
        <v>15</v>
      </c>
      <c r="E139" s="17"/>
      <c r="F139" s="18">
        <f t="shared" si="15"/>
        <v>0</v>
      </c>
    </row>
    <row r="140" ht="71" customHeight="1" spans="1:6">
      <c r="A140" s="11"/>
      <c r="B140" s="12"/>
      <c r="C140" s="13"/>
      <c r="D140" s="14"/>
      <c r="E140" s="20"/>
      <c r="F140" s="21"/>
    </row>
    <row r="141" ht="20" customHeight="1" spans="1:6">
      <c r="A141" s="22" t="s">
        <v>242</v>
      </c>
      <c r="B141" s="23"/>
      <c r="C141" s="23"/>
      <c r="D141" s="23"/>
      <c r="E141" s="23">
        <f>F85+F86+F87+F88+F89+F91+F92+F93+F94+F96+F97+F98+F99+F101+F102+F103+F104+F106+F107+F108+F109+F111+F112+F113+F114+F116+F117+F118+F119+F121+F122+F123+F124+F126+F127+F128+F129+F131+F132+F133+F134+F136+F137+F138+F139</f>
        <v>0</v>
      </c>
      <c r="F141" s="24" t="s">
        <v>107</v>
      </c>
    </row>
    <row r="142" spans="1:6">
      <c r="A142" s="4"/>
      <c r="B142" s="4"/>
      <c r="C142" s="4"/>
      <c r="D142" s="4"/>
      <c r="E142" s="4"/>
      <c r="F142" s="4"/>
    </row>
    <row r="143" spans="1:6">
      <c r="A143" s="4"/>
      <c r="B143" s="4"/>
      <c r="C143" s="4"/>
      <c r="D143" s="4"/>
      <c r="E143" s="4"/>
      <c r="F143" s="4"/>
    </row>
    <row r="144" ht="22.5" spans="1:6">
      <c r="A144" s="1" t="s">
        <v>33</v>
      </c>
      <c r="B144" s="1"/>
      <c r="C144" s="1"/>
      <c r="D144" s="1"/>
      <c r="E144" s="1"/>
      <c r="F144" s="1"/>
    </row>
    <row r="145" spans="1:6">
      <c r="A145" s="2" t="s">
        <v>34</v>
      </c>
      <c r="B145" s="2"/>
      <c r="C145" s="3"/>
      <c r="D145" s="3"/>
      <c r="E145" s="3"/>
      <c r="F145" s="3" t="s">
        <v>35</v>
      </c>
    </row>
    <row r="146" ht="14.25" spans="1:6">
      <c r="A146" s="2"/>
      <c r="B146" s="2"/>
      <c r="C146" s="4"/>
      <c r="D146" s="4"/>
      <c r="E146" s="4"/>
      <c r="F146" s="4"/>
    </row>
    <row r="147" ht="14.25" hidden="1" spans="1:6">
      <c r="A147" s="4"/>
      <c r="B147" s="4"/>
      <c r="C147" s="4"/>
      <c r="D147" s="4"/>
      <c r="E147" s="4"/>
      <c r="F147" s="4"/>
    </row>
    <row r="148" ht="20" customHeight="1" spans="1:6">
      <c r="A148" s="5" t="s">
        <v>20</v>
      </c>
      <c r="B148" s="6"/>
      <c r="C148" s="6"/>
      <c r="D148" s="6"/>
      <c r="E148" s="6"/>
      <c r="F148" s="7"/>
    </row>
    <row r="149" ht="20" customHeight="1" spans="1:6">
      <c r="A149" s="8" t="s">
        <v>36</v>
      </c>
      <c r="B149" s="9" t="s">
        <v>37</v>
      </c>
      <c r="C149" s="9" t="s">
        <v>38</v>
      </c>
      <c r="D149" s="9" t="s">
        <v>39</v>
      </c>
      <c r="E149" s="9" t="s">
        <v>40</v>
      </c>
      <c r="F149" s="10" t="s">
        <v>41</v>
      </c>
    </row>
    <row r="150" ht="20" customHeight="1" spans="1:6">
      <c r="A150" s="11" t="s">
        <v>243</v>
      </c>
      <c r="B150" s="12" t="s">
        <v>244</v>
      </c>
      <c r="C150" s="13"/>
      <c r="D150" s="14"/>
      <c r="E150" s="14"/>
      <c r="F150" s="15"/>
    </row>
    <row r="151" ht="20" customHeight="1" spans="1:6">
      <c r="A151" s="11" t="s">
        <v>245</v>
      </c>
      <c r="B151" s="12" t="s">
        <v>246</v>
      </c>
      <c r="C151" s="13" t="s">
        <v>104</v>
      </c>
      <c r="D151" s="16" t="s">
        <v>105</v>
      </c>
      <c r="E151" s="17"/>
      <c r="F151" s="18">
        <f t="shared" ref="F151:F155" si="16">D151*E151</f>
        <v>0</v>
      </c>
    </row>
    <row r="152" ht="20" customHeight="1" spans="1:6">
      <c r="A152" s="11" t="s">
        <v>247</v>
      </c>
      <c r="B152" s="12" t="s">
        <v>248</v>
      </c>
      <c r="C152" s="13"/>
      <c r="D152" s="16"/>
      <c r="E152" s="16"/>
      <c r="F152" s="18"/>
    </row>
    <row r="153" ht="20" customHeight="1" spans="1:6">
      <c r="A153" s="11" t="s">
        <v>249</v>
      </c>
      <c r="B153" s="12" t="s">
        <v>250</v>
      </c>
      <c r="C153" s="13" t="s">
        <v>94</v>
      </c>
      <c r="D153" s="16"/>
      <c r="E153" s="16"/>
      <c r="F153" s="18"/>
    </row>
    <row r="154" ht="20" customHeight="1" spans="1:6">
      <c r="A154" s="11" t="s">
        <v>46</v>
      </c>
      <c r="B154" s="12" t="s">
        <v>250</v>
      </c>
      <c r="C154" s="13" t="s">
        <v>94</v>
      </c>
      <c r="D154" s="16" t="s">
        <v>251</v>
      </c>
      <c r="E154" s="17"/>
      <c r="F154" s="18">
        <f t="shared" si="16"/>
        <v>0</v>
      </c>
    </row>
    <row r="155" ht="20" customHeight="1" spans="1:6">
      <c r="A155" s="11" t="s">
        <v>252</v>
      </c>
      <c r="B155" s="12" t="s">
        <v>253</v>
      </c>
      <c r="C155" s="13" t="s">
        <v>94</v>
      </c>
      <c r="D155" s="16" t="s">
        <v>254</v>
      </c>
      <c r="E155" s="17"/>
      <c r="F155" s="18">
        <f t="shared" si="16"/>
        <v>0</v>
      </c>
    </row>
    <row r="156" ht="409" customHeight="1" spans="1:6">
      <c r="A156" s="11"/>
      <c r="B156" s="12"/>
      <c r="C156" s="13"/>
      <c r="D156" s="14"/>
      <c r="E156" s="20"/>
      <c r="F156" s="21"/>
    </row>
    <row r="157" ht="20" customHeight="1" spans="1:6">
      <c r="A157" s="22" t="s">
        <v>255</v>
      </c>
      <c r="B157" s="23"/>
      <c r="C157" s="23"/>
      <c r="D157" s="23"/>
      <c r="E157" s="23">
        <f>F151+F154+F155</f>
        <v>0</v>
      </c>
      <c r="F157" s="24" t="s">
        <v>107</v>
      </c>
    </row>
  </sheetData>
  <sheetProtection algorithmName="SHA-512" hashValue="jXUzZEc31HlW0+HvFuxVEfdhPWxEIF0MVn5xtzyoT5D/5hifhJ4aI3U0HloicqbuptglSHyvQL+zjXojPLDDvw==" saltValue="vtmmZtWsUFOgWjsMKAP8Pg==" spinCount="100000" sheet="1" selectLockedCells="1" objects="1"/>
  <mergeCells count="25">
    <mergeCell ref="A1:F1"/>
    <mergeCell ref="C2:E2"/>
    <mergeCell ref="A5:F5"/>
    <mergeCell ref="A28:D28"/>
    <mergeCell ref="A31:F31"/>
    <mergeCell ref="C32:E32"/>
    <mergeCell ref="A35:F35"/>
    <mergeCell ref="A48:D48"/>
    <mergeCell ref="A51:F51"/>
    <mergeCell ref="C52:E52"/>
    <mergeCell ref="A55:F55"/>
    <mergeCell ref="A75:D75"/>
    <mergeCell ref="A77:F77"/>
    <mergeCell ref="C78:E78"/>
    <mergeCell ref="A80:F80"/>
    <mergeCell ref="A141:D141"/>
    <mergeCell ref="A144:F144"/>
    <mergeCell ref="C145:E145"/>
    <mergeCell ref="A148:F148"/>
    <mergeCell ref="A157:D157"/>
    <mergeCell ref="A2:B3"/>
    <mergeCell ref="A32:B33"/>
    <mergeCell ref="A52:B53"/>
    <mergeCell ref="A78:B79"/>
    <mergeCell ref="A145:B146"/>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投标报价汇总表</vt:lpstr>
      <vt:lpstr>工程量清单表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You are here</cp:lastModifiedBy>
  <dcterms:created xsi:type="dcterms:W3CDTF">2026-01-28T08:34:00Z</dcterms:created>
  <dcterms:modified xsi:type="dcterms:W3CDTF">2026-03-05T09:30:05Z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45D14C4F70354AD7BDC96FDBAA25DD39_11</vt:lpwstr>
  </property>
  <property fmtid="{D5CDD505-2E9C-101B-9397-08002B2CF9AE}" pid="3" name="KSOProductBuildVer">
    <vt:lpwstr>2052-12.1.0.25225</vt:lpwstr>
  </property>
  <property fmtid="{D5CDD505-2E9C-101B-9397-08002B2CF9AE}" pid="4" name="CalculationRule">
    <vt:i4>1</vt:i4>
  </property>
</Properties>
</file>